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erika.b\Desktop\"/>
    </mc:Choice>
  </mc:AlternateContent>
  <xr:revisionPtr revIDLastSave="0" documentId="13_ncr:1_{C4A8CE43-40F1-4092-B22F-58C7FD4B7A02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2024" sheetId="2" state="hidden" r:id="rId1"/>
    <sheet name="2025" sheetId="3" state="hidden" r:id="rId2"/>
    <sheet name="2025 modernizac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" l="1"/>
  <c r="J52" i="3"/>
  <c r="J51" i="3" l="1"/>
  <c r="J48" i="3"/>
  <c r="J18" i="3" l="1"/>
  <c r="I18" i="3"/>
  <c r="J15" i="3"/>
  <c r="I15" i="3"/>
  <c r="J33" i="3"/>
  <c r="I33" i="3"/>
  <c r="J44" i="3" l="1"/>
  <c r="J43" i="3"/>
  <c r="J14" i="3"/>
  <c r="I14" i="3"/>
  <c r="J17" i="3"/>
  <c r="I17" i="3"/>
  <c r="J47" i="3" l="1"/>
  <c r="J46" i="3"/>
  <c r="J30" i="3"/>
  <c r="I30" i="3"/>
  <c r="I29" i="2" l="1"/>
  <c r="J29" i="2"/>
  <c r="L31" i="2"/>
  <c r="J66" i="2" l="1"/>
  <c r="I66" i="2"/>
  <c r="J65" i="2"/>
  <c r="I65" i="2"/>
  <c r="J63" i="2"/>
  <c r="I63" i="2"/>
  <c r="J62" i="2"/>
  <c r="I62" i="2"/>
  <c r="J61" i="2"/>
  <c r="I61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49" i="2"/>
  <c r="I49" i="2"/>
  <c r="J45" i="2"/>
  <c r="I45" i="2"/>
  <c r="J44" i="2"/>
  <c r="I44" i="2"/>
  <c r="J43" i="2"/>
  <c r="I43" i="2"/>
  <c r="J42" i="2"/>
  <c r="I42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28" i="2"/>
  <c r="I28" i="2"/>
  <c r="J27" i="2"/>
  <c r="I27" i="2"/>
  <c r="J26" i="2"/>
  <c r="I26" i="2"/>
  <c r="L25" i="2"/>
  <c r="J25" i="2"/>
  <c r="I25" i="2"/>
  <c r="J24" i="2"/>
  <c r="J23" i="2"/>
  <c r="I23" i="2"/>
  <c r="J22" i="2"/>
  <c r="I22" i="2"/>
  <c r="J21" i="2"/>
  <c r="I21" i="2"/>
  <c r="J20" i="2"/>
  <c r="I20" i="2"/>
  <c r="J19" i="2"/>
  <c r="I19" i="2"/>
  <c r="J17" i="2"/>
  <c r="I17" i="2"/>
  <c r="J13" i="2"/>
  <c r="I13" i="2"/>
  <c r="J12" i="2"/>
  <c r="I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Belen Jaramillo</author>
  </authors>
  <commentList>
    <comment ref="H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solo se adquieren 150 tricotas color negro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PRECIO OFERTADO POR 1500 M3 $156.090.000</t>
        </r>
      </text>
    </comment>
  </commentList>
</comments>
</file>

<file path=xl/sharedStrings.xml><?xml version="1.0" encoding="utf-8"?>
<sst xmlns="http://schemas.openxmlformats.org/spreadsheetml/2006/main" count="827" uniqueCount="469">
  <si>
    <t>EXPTE</t>
  </si>
  <si>
    <t>INGRESO OFICINA</t>
  </si>
  <si>
    <t>SOLICITUD</t>
  </si>
  <si>
    <t>PRECIO OFICIAL</t>
  </si>
  <si>
    <t>MENSUAL</t>
  </si>
  <si>
    <t>RETENCIONES</t>
  </si>
  <si>
    <t>PRECIO ADJUDICADO</t>
  </si>
  <si>
    <t>DIF MONTO</t>
  </si>
  <si>
    <t>AHORRO</t>
  </si>
  <si>
    <t>ANTICIPOS</t>
  </si>
  <si>
    <t>SALDOS</t>
  </si>
  <si>
    <t>SOLICITANTE</t>
  </si>
  <si>
    <t>RUBRO</t>
  </si>
  <si>
    <t>FECHA AP</t>
  </si>
  <si>
    <t>PROVEEDOR ADJUDICADO</t>
  </si>
  <si>
    <t>CUIT PROVEEDOR</t>
  </si>
  <si>
    <t>ESTADO</t>
  </si>
  <si>
    <t>DETALLES</t>
  </si>
  <si>
    <t>PAGOS</t>
  </si>
  <si>
    <t>LICITACIONES 2024</t>
  </si>
  <si>
    <t>ABIERTAS</t>
  </si>
  <si>
    <t>PAGADAS</t>
  </si>
  <si>
    <t>DESIERTAS/PASA A SEGUNDO LLAMADO</t>
  </si>
  <si>
    <t>PASA A CD</t>
  </si>
  <si>
    <t>CONTRATOS</t>
  </si>
  <si>
    <t>ARCHIVO. SE LO HACE CON MO PROPIA</t>
  </si>
  <si>
    <t>PUBLICAS</t>
  </si>
  <si>
    <t>18231-S-24</t>
  </si>
  <si>
    <t xml:space="preserve">LIC PUBLICA 1/24 adq de 30 cubiertas para camiones de RSU </t>
  </si>
  <si>
    <t xml:space="preserve">SUB DIR SERVICIOS URBANOS </t>
  </si>
  <si>
    <t>LICITACIONES</t>
  </si>
  <si>
    <t>PETROARSA</t>
  </si>
  <si>
    <t>30-68569428-6</t>
  </si>
  <si>
    <t>TESORERIA 14/03 LIB 18885</t>
  </si>
  <si>
    <t>PAGADO 21/03</t>
  </si>
  <si>
    <t>18744-S-23</t>
  </si>
  <si>
    <t xml:space="preserve">LIC PUB 2/24 Contratacion de 1 camion batea 25m3 para erradicacion de basurales por 6 meses </t>
  </si>
  <si>
    <t xml:space="preserve">SECRETARIO DE AMBIENTE </t>
  </si>
  <si>
    <t xml:space="preserve">LICITACIONES </t>
  </si>
  <si>
    <t>TRANSPORTADORA MINERA</t>
  </si>
  <si>
    <t>30-71042329-2 </t>
  </si>
  <si>
    <t>COMPRAS 24/05 DECRETO ADJ 485/24</t>
  </si>
  <si>
    <t>17167-S-23</t>
  </si>
  <si>
    <t>LIC PUB 3/24 Contratacion de 16 camiones volquetes p recoleccion de residuos verdes</t>
  </si>
  <si>
    <t>105-S-24</t>
  </si>
  <si>
    <t>LIC PUB 4/24 Contratacion de 3 minicargadoras tipo bobcat para recoleccion de residuos verdes</t>
  </si>
  <si>
    <t>REALIZADO EL SEGUNDO LLAMADO. SOLO SE PRESENTA RODAGEL</t>
  </si>
  <si>
    <t>DIRECCION DE AMBIENTE 30/09</t>
  </si>
  <si>
    <t>2064-D-24</t>
  </si>
  <si>
    <t>LIC PUB 5/24 ADQ de 150 uniformes para la GUM (solo se compran 150 tricotas )</t>
  </si>
  <si>
    <t>DIR SEGURIDAD</t>
  </si>
  <si>
    <t>RERDA</t>
  </si>
  <si>
    <t>30-53519586-9</t>
  </si>
  <si>
    <t>TESORERIA 27/11 LIB 16058-59-60</t>
  </si>
  <si>
    <t>PAGADO 10/12</t>
  </si>
  <si>
    <t>2709-S-24</t>
  </si>
  <si>
    <t xml:space="preserve">LIC PUB 6/24. Contratación de pala retroexcavadora y una pala fontal </t>
  </si>
  <si>
    <t>SUB DIR SERVICIOS URBANOS</t>
  </si>
  <si>
    <t>DAKAR S.R.L</t>
  </si>
  <si>
    <t>30-70241040-8</t>
  </si>
  <si>
    <t>CONTRATO FIRMADO. LA CARPETA QUEDA ARCHIVADA EN COMPRAS</t>
  </si>
  <si>
    <t>4718-D-24</t>
  </si>
  <si>
    <t>NO PASO</t>
  </si>
  <si>
    <t>LIC PUB 7/24. Adq de 1 chipeadora</t>
  </si>
  <si>
    <t>DIR DE AMBIENTE</t>
  </si>
  <si>
    <t>COMPRAS CON DICTAMEN 17/09</t>
  </si>
  <si>
    <t>4811-S-24</t>
  </si>
  <si>
    <t xml:space="preserve">LIC PUB 8/24. Adq de 1 camion compactador 0km para RSU </t>
  </si>
  <si>
    <t xml:space="preserve">VIAL TRUCK </t>
  </si>
  <si>
    <t>30-71222595-1</t>
  </si>
  <si>
    <t>TESORERIA 06/08 LIB 9413</t>
  </si>
  <si>
    <t>PAGADO 07/08</t>
  </si>
  <si>
    <t>5355-S-24</t>
  </si>
  <si>
    <t xml:space="preserve">LIC PUB 9/24. Adq de 800 m3 de hormigon </t>
  </si>
  <si>
    <t>SUB SEC OBRAS PUBLICAS</t>
  </si>
  <si>
    <t>LEGADO DEL NORTE</t>
  </si>
  <si>
    <t>30-71454520-1</t>
  </si>
  <si>
    <t>TESORERIA 25/06 LIB 7731</t>
  </si>
  <si>
    <t>PAGADO 26/06</t>
  </si>
  <si>
    <t>8859-S-24</t>
  </si>
  <si>
    <t>LIC PUB 10/24. Adq de 2 mini cargadoras y 1 rodillo vibrocompactador</t>
  </si>
  <si>
    <t>SEC PLANIFICACION</t>
  </si>
  <si>
    <t>AMERICAN VIAL</t>
  </si>
  <si>
    <t>30-67662494-1</t>
  </si>
  <si>
    <t>TESORERIA 26/09 LIB 12819/12850/12849</t>
  </si>
  <si>
    <t>3363-D-24</t>
  </si>
  <si>
    <t>LIC PUB 11/24. Adq de 120 luminarias led</t>
  </si>
  <si>
    <t>DIR ALUMBRADO PUBLICO</t>
  </si>
  <si>
    <t xml:space="preserve">STRAND </t>
  </si>
  <si>
    <t>30-60707312-7</t>
  </si>
  <si>
    <t>TESORERIA 23/07 LIB 8880</t>
  </si>
  <si>
    <t>PAGADO 26/07</t>
  </si>
  <si>
    <t>3905-D-24</t>
  </si>
  <si>
    <t>LIC PUB 12/24. Contratacion de 1 hidroelevador de 13 mt como alcance minimo por 2000 HORAS DE TRABAJO</t>
  </si>
  <si>
    <t>SAKKANA</t>
  </si>
  <si>
    <t>30-71001152-0</t>
  </si>
  <si>
    <t>DESPACHO SEC PLANIFICACION 23/09 CON CONTRATO</t>
  </si>
  <si>
    <t>7797-S-24</t>
  </si>
  <si>
    <t>LIC PUB 13/24. Adq de 1 mangrullo c tematica islas malvinas</t>
  </si>
  <si>
    <t>SEC GOBIERNO</t>
  </si>
  <si>
    <t>LATIN PLAY-CRUCI SRL</t>
  </si>
  <si>
    <t>30-70772214-9 latin play                                            30-71206423-0 cruci srl</t>
  </si>
  <si>
    <t>TESORERIA 30/08 LIB 11145-46</t>
  </si>
  <si>
    <t>PAGADO</t>
  </si>
  <si>
    <t>11933-D-23</t>
  </si>
  <si>
    <t>LIC PUB 14/24. Adq de indumentaria p todo el Municipio (no se compra todo lo licitado)</t>
  </si>
  <si>
    <t>RECURSOS HUMANOS</t>
  </si>
  <si>
    <t>ATENOR-CARLOS FLORES-CASA JAIME-SORAIRE PEDRO</t>
  </si>
  <si>
    <t>30-55454296-0  ATENOR  33-64763282-9  CARLOS FLORES                               30-54522080-2       CASA JAIME                                  20-11909285-0      SORAIRE PEDRO   PAMPENORTE           SALEME ELIAS ALEJANDRO</t>
  </si>
  <si>
    <t>TESORERIA 25/11 LIB 15717-18-19-20-21-22</t>
  </si>
  <si>
    <t>7904-D-24</t>
  </si>
  <si>
    <t>LIC PUB 15/24. 500 LUMINARIAS LED (SE COMPRAN 142 LUMINARIAS EXTRA)</t>
  </si>
  <si>
    <t>TESORERIA 08/10 LIB 13550</t>
  </si>
  <si>
    <t>8779-S-24</t>
  </si>
  <si>
    <t>LIC PUB 16/24. ADQUISICION DE 1500 M3 DE HORMIGON H21</t>
  </si>
  <si>
    <t>SEC OBRAS PUBLICAS</t>
  </si>
  <si>
    <t>HORMECO</t>
  </si>
  <si>
    <t>TESORERIA 30/08 LIB 11316</t>
  </si>
  <si>
    <t>11758-S-24</t>
  </si>
  <si>
    <t>LIC PUB 17/24. ADQUISICION DE 1500 M3 DE HORMIGON H21</t>
  </si>
  <si>
    <t>TESORERIA 11/11 LIB 15181</t>
  </si>
  <si>
    <t>14082-D-24</t>
  </si>
  <si>
    <t>LIC PUB 18/24. ADQUISICION DE 1 CAMION VOLQUETE 0KM P RECOLECCION VERDE</t>
  </si>
  <si>
    <t>15436-D-24</t>
  </si>
  <si>
    <t>LIC PUB 19/24. ADQUISICION DE 1 RETROEXCAVADORA C MARTILLO HIDRAULICO</t>
  </si>
  <si>
    <t>DIR OBRAS PUBLICAS</t>
  </si>
  <si>
    <t>6086 GDE</t>
  </si>
  <si>
    <t>PRIVADAS</t>
  </si>
  <si>
    <t>4587-S-24</t>
  </si>
  <si>
    <t>LIC PRIV 1/24.Adq de 1 camion tipo utilitario pick up dobre cabina 0km p urgencias vecinales (PASA PARA TRANSITO)</t>
  </si>
  <si>
    <t>BLUE MOTORS</t>
  </si>
  <si>
    <t>30-71578342-4</t>
  </si>
  <si>
    <t>TESORERIA 19/06 LIB 7546</t>
  </si>
  <si>
    <t>PAGADO 24/06</t>
  </si>
  <si>
    <t>5686-D-23</t>
  </si>
  <si>
    <t>LIC PRIV 2/24. Adq de 100 mts lineales de reductores de velocidad</t>
  </si>
  <si>
    <t>DIR TRANSITO</t>
  </si>
  <si>
    <t>NUVA SACIFI</t>
  </si>
  <si>
    <t>30-52023974-6</t>
  </si>
  <si>
    <t>TESORERIA 17/07 LIB 8707</t>
  </si>
  <si>
    <t>PAGADO 25/07</t>
  </si>
  <si>
    <t>5449-S-24</t>
  </si>
  <si>
    <t xml:space="preserve">LIC PRIV 3/24. Adq de 3000 m2 de adoquines premoldeados </t>
  </si>
  <si>
    <t>OPEN WINGS</t>
  </si>
  <si>
    <t>30-71634482-3</t>
  </si>
  <si>
    <t>TESORERIA 24/07 LIB 8942</t>
  </si>
  <si>
    <t>4849-D-24</t>
  </si>
  <si>
    <t>LIC PRIV 4/24. Adq de 10 maquinas desmalezadoras</t>
  </si>
  <si>
    <t>DIR AMBIENTE</t>
  </si>
  <si>
    <t>MEDICI</t>
  </si>
  <si>
    <t>30-54118928-5</t>
  </si>
  <si>
    <t>TESORERIA 01/08 LIB 9598</t>
  </si>
  <si>
    <t>PAGADO 06/08</t>
  </si>
  <si>
    <t>7118-S-24</t>
  </si>
  <si>
    <t>LIC PRIV 5/24. Contratacion de 1 motoniveladora 552 hs</t>
  </si>
  <si>
    <t>KRAN S.R.L</t>
  </si>
  <si>
    <t>33-71500896-9</t>
  </si>
  <si>
    <t>SUB SEC OBRAS PUBLICAS 22/07 P INFORME TEC</t>
  </si>
  <si>
    <t>6759-D-24</t>
  </si>
  <si>
    <t>LIC PRIV 6/24. Contratacion de 1 motoniveladora para SAN JOSE</t>
  </si>
  <si>
    <t>NORMOVIMIENTO S.A.S</t>
  </si>
  <si>
    <t>30-71845370-0</t>
  </si>
  <si>
    <t>COMPRAS 04/10. YA TIENE CONTRATO</t>
  </si>
  <si>
    <t>7522-S-24</t>
  </si>
  <si>
    <t>LIC PRIV 7/24. Contratacion de 1 camion con batea 25 m3 . 6 meses</t>
  </si>
  <si>
    <t>ESQUENDEFE</t>
  </si>
  <si>
    <t>20-16122196-2</t>
  </si>
  <si>
    <t>COMPRAS 02/10. YA TIENE CONTRATO</t>
  </si>
  <si>
    <t>106-S-24</t>
  </si>
  <si>
    <t xml:space="preserve">LIC PRIV 8/24. Contratacion de 4 camionetas p sec de ambiente </t>
  </si>
  <si>
    <t>SEC AMBIENTE</t>
  </si>
  <si>
    <t>POR CONTRATACION DIRECTA- PABLO JEMIO Y TRANSPORTADORA MINERA</t>
  </si>
  <si>
    <t>20-24671358-9 PABLO JEMIO                                     30-71042329-2 TRANSPORTADORA MINERA</t>
  </si>
  <si>
    <t>CON CONTRATO. RESGUARDADO EN COMPRAS</t>
  </si>
  <si>
    <t>11757-S-24</t>
  </si>
  <si>
    <t>2500 m2 de adoquines premoldeados</t>
  </si>
  <si>
    <t>TESORERIA 05/11 LIB 14837</t>
  </si>
  <si>
    <t>9872-D-24</t>
  </si>
  <si>
    <t>LIC PRIVADA 10/24. Adq de 1 camion utilitario pick up doble cabina</t>
  </si>
  <si>
    <t>TESORERIA 26/09 LIB 12818</t>
  </si>
  <si>
    <t>14175-D-24</t>
  </si>
  <si>
    <t>140 m2 de retardadores de velocidad</t>
  </si>
  <si>
    <t>MICHELI SOSA</t>
  </si>
  <si>
    <t>15282-D-24</t>
  </si>
  <si>
    <t>Adq de 1 tractor con ruedas agricolas p vivero municipal</t>
  </si>
  <si>
    <t>BULONERIA BELGRANO</t>
  </si>
  <si>
    <t>TESORERIA 16/01/25 LIB 18085</t>
  </si>
  <si>
    <t>PAGADO 16/01</t>
  </si>
  <si>
    <t>CONCURSOS</t>
  </si>
  <si>
    <t>7607-S-24</t>
  </si>
  <si>
    <t>Mano de Obra p pavimentacion calle Catamarca desde San Martin hasta San Lorenzo</t>
  </si>
  <si>
    <t>SUB SEC INFRAESTRUCTURA PUBLICA</t>
  </si>
  <si>
    <t>OBRYSER</t>
  </si>
  <si>
    <t>30-71584275-7</t>
  </si>
  <si>
    <t>OBRAS PUBLICAS ARCHIVADO EN CAJA CONTRATOS 06/09</t>
  </si>
  <si>
    <t>5394-D-24</t>
  </si>
  <si>
    <t>Adquisicion de 1 desmalezadora de arrastre</t>
  </si>
  <si>
    <t>PASA A CD. ECHAZU (corralon)</t>
  </si>
  <si>
    <t>23-25632632-9</t>
  </si>
  <si>
    <t>TESORERIA 18/10 LIB 14348</t>
  </si>
  <si>
    <t>PAGADO 18/10</t>
  </si>
  <si>
    <t>4888-S-24</t>
  </si>
  <si>
    <t>Adq de 52 farolas led p san jose</t>
  </si>
  <si>
    <t>SAN JOSE</t>
  </si>
  <si>
    <t>30-71610621-3</t>
  </si>
  <si>
    <t>TESORERIA 21/11 LIB 15975</t>
  </si>
  <si>
    <t>10611-S-24</t>
  </si>
  <si>
    <t>Adq de 150 m3 de hormigon H17 p veredas de parque prebisch</t>
  </si>
  <si>
    <t xml:space="preserve">HORMECO </t>
  </si>
  <si>
    <t>33-71457662-9</t>
  </si>
  <si>
    <t>TESORERIA LIB 13191</t>
  </si>
  <si>
    <t>12129-S-24</t>
  </si>
  <si>
    <t>Adq de 240 m3 de hormigon H17 p plaza los pinos</t>
  </si>
  <si>
    <t>SEC POLITICA SOCIAL</t>
  </si>
  <si>
    <t>HELPA</t>
  </si>
  <si>
    <t>30-50432071-1</t>
  </si>
  <si>
    <t>TESORERIA 13/11 LIB 15368</t>
  </si>
  <si>
    <t>PAGADO 15/11</t>
  </si>
  <si>
    <t>11413-S-24</t>
  </si>
  <si>
    <t>Adq de 1 mangrullo para plaza 5 de Octubre</t>
  </si>
  <si>
    <t>MUNDO JUEGOS</t>
  </si>
  <si>
    <t>30-71789693-5</t>
  </si>
  <si>
    <t>TESORERIA LIB 14930</t>
  </si>
  <si>
    <t>PAGADO 11/12</t>
  </si>
  <si>
    <t>12017-S-24</t>
  </si>
  <si>
    <t>CONCURSO 7/24. Mano de Obra para pavimentacion de calle chubut SEGUNDA ETAPA. E ESPAÑA Y CAMINO DE SIRGA</t>
  </si>
  <si>
    <t>AREA CONSTRUIDA SAS</t>
  </si>
  <si>
    <t>30-71664628-5</t>
  </si>
  <si>
    <t>DESPACHO 21/11. CONTRATO</t>
  </si>
  <si>
    <t>8304-S-24</t>
  </si>
  <si>
    <t>CONTRATACION DE LAVADERO PARA CAMIONES RSU</t>
  </si>
  <si>
    <t>SUB SEC AMBIENTE</t>
  </si>
  <si>
    <t>KHALIL S.R.L</t>
  </si>
  <si>
    <t>30-71601233-2</t>
  </si>
  <si>
    <t>DESPACHO 09/12. CONTRATO</t>
  </si>
  <si>
    <t>12145-S-24</t>
  </si>
  <si>
    <t>MANO DE OBRA PARA RECUPERACION CAMINO DE SIRGA (2A ETAPA)</t>
  </si>
  <si>
    <t>12018-S-24</t>
  </si>
  <si>
    <t>MANO DE OBRAS P CORDONES Y BADENES DE PLAZA BARRIO LOS PINOS</t>
  </si>
  <si>
    <t>DESPACHO 20/11. CONTRATO</t>
  </si>
  <si>
    <t>11614-J-24</t>
  </si>
  <si>
    <t>CONTRATACION DE 1 CAMION C VOLQUETE DE 6 M3 P TAREAS DE RIEGO</t>
  </si>
  <si>
    <t>SE ARCHIVA</t>
  </si>
  <si>
    <t>COMPRAS 15/01/25</t>
  </si>
  <si>
    <t>12839-S-24</t>
  </si>
  <si>
    <t>MANO DE OBRA P PAVIMENTACION DE REP LIBANO E HIGUERITAS Y PERON</t>
  </si>
  <si>
    <t xml:space="preserve">SE ARCHIVA. LO HACEN CON MO PROPIA </t>
  </si>
  <si>
    <t>SUB SEC OBRAS PUBLICAS 25/11</t>
  </si>
  <si>
    <t>13354-S-24</t>
  </si>
  <si>
    <t>Mano de Obra p segunda etapa de calle lamadrid</t>
  </si>
  <si>
    <t xml:space="preserve">COMPRAS 10/01/25. YA TIENE CONTRATO </t>
  </si>
  <si>
    <t>13559-S-24</t>
  </si>
  <si>
    <t>Adq de 200.000 bolsas de residuo</t>
  </si>
  <si>
    <t>NORTE DISTRIBUCIONES</t>
  </si>
  <si>
    <t>30-71401434-6</t>
  </si>
  <si>
    <t>TESORERIA 11/12 LIB 16616</t>
  </si>
  <si>
    <t>PAGADO 12/12</t>
  </si>
  <si>
    <t>13821-D-24</t>
  </si>
  <si>
    <t>Adq de 1 hormigonera industrial</t>
  </si>
  <si>
    <t>DIR URGENCIAS VECINALES</t>
  </si>
  <si>
    <t>TESORERIA 17/12 LIB 16875</t>
  </si>
  <si>
    <t>PAGADO 17/12</t>
  </si>
  <si>
    <t>14583-S-24</t>
  </si>
  <si>
    <t>30 Cubiertas para camiones RSU</t>
  </si>
  <si>
    <t>TESORERIA 16/01/25 LIB 18084</t>
  </si>
  <si>
    <t>PAGADO 16/01/25</t>
  </si>
  <si>
    <t>15660-S-24</t>
  </si>
  <si>
    <t>CONCURSO 17/24. MO 1300 M2 de pavimento para Boulevard 9 julio e/ raul alfonsin y solano vera</t>
  </si>
  <si>
    <t>OJEDA CARLOS EMILIO</t>
  </si>
  <si>
    <t>15870-S-24</t>
  </si>
  <si>
    <t>CONCURSO 18/24. 2000 M3 HORMIGON H17 P VEREDA PARQUE PREBISCH</t>
  </si>
  <si>
    <t>LICITACIONES 2025</t>
  </si>
  <si>
    <t>8975-2024 GDE</t>
  </si>
  <si>
    <t>Adq de 1 camion barredor aspirador</t>
  </si>
  <si>
    <t>Adq de 1 camion plancha</t>
  </si>
  <si>
    <t>1471-2025 GDE</t>
  </si>
  <si>
    <t>Adquisición de 3 sillones odontológicos para CSM DR.CARRILLO</t>
  </si>
  <si>
    <t>15376-C-24</t>
  </si>
  <si>
    <t>ADQUISICIÓN E INSTALACIÓN DE COMPLEJO DE SEMÁFORO LOBO DE VEGA Y AV ACONQUIJA</t>
  </si>
  <si>
    <t>10552-J-24</t>
  </si>
  <si>
    <t>Alquiler de 600 hs cargador frontal para cantera municipal</t>
  </si>
  <si>
    <t>2598-S-2024</t>
  </si>
  <si>
    <t>Alquiler de grua para poda</t>
  </si>
  <si>
    <t>15338-2024 GDE</t>
  </si>
  <si>
    <t>13795-2024 GDE</t>
  </si>
  <si>
    <t>13719-2024 GDE</t>
  </si>
  <si>
    <t>COMPRAS 12/12/24</t>
  </si>
  <si>
    <t>PASA A COMPRA DIRECTA</t>
  </si>
  <si>
    <t>TESORERIA 27/01 LIB 18144</t>
  </si>
  <si>
    <t>PAGADO 28/01</t>
  </si>
  <si>
    <t>PAGADO 13/12</t>
  </si>
  <si>
    <t>1500 M3 Hormihon H21</t>
  </si>
  <si>
    <t>4181-2025 GDE</t>
  </si>
  <si>
    <t>1 CAMION UTILITARIO DOBLE CABINA OKM P URG VECINALES</t>
  </si>
  <si>
    <t>15783-2024 GDE</t>
  </si>
  <si>
    <t>8438-2025 GDE</t>
  </si>
  <si>
    <t>LIC PUB 20/24. ADQ DE 1500 M3 DE HORMIGON H21. SE VA A COMPRAR 1726 M3</t>
  </si>
  <si>
    <t>TESORERIA 10/02 LIB 1966</t>
  </si>
  <si>
    <t>VIALERG</t>
  </si>
  <si>
    <t>PAGADO 11/02</t>
  </si>
  <si>
    <t>TESORERIA 11/02 LIB 18296</t>
  </si>
  <si>
    <t>SE DESESTIMA. NO SE COMPRA</t>
  </si>
  <si>
    <t>QUEDA SIN EFECTO</t>
  </si>
  <si>
    <t>PASA A SEGUNDO LLAMADO</t>
  </si>
  <si>
    <t>VIAL TRUCK</t>
  </si>
  <si>
    <t>190 Columnas telescopicas</t>
  </si>
  <si>
    <t>CONTRATACIÓN DE 1(UNA) RETROEXCAVADORA Y 1 (UNA) PALA CARGADORA FRONTAL</t>
  </si>
  <si>
    <t>SIN FECHA</t>
  </si>
  <si>
    <t>ADQUISICION DE 1 CAMIONETA 0KM 4X2 P ALUMBRADO PUBLICO</t>
  </si>
  <si>
    <t>11529-2025 GDE</t>
  </si>
  <si>
    <t>12556-2025 GDE</t>
  </si>
  <si>
    <t>14523-2024 GDE</t>
  </si>
  <si>
    <t>MO P EJECUCION DE PAVIMENTO Y CORDON CUNETA EN B° PORTAL DEL CERRO</t>
  </si>
  <si>
    <t>25416-2025 GDE</t>
  </si>
  <si>
    <t>26256-2025 GDE</t>
  </si>
  <si>
    <t>MAURICIO MAROLA</t>
  </si>
  <si>
    <t>COOPERATIVA DE TRABAJO LEALES</t>
  </si>
  <si>
    <t>ALFA EMPRESA CONSTRUCTORA</t>
  </si>
  <si>
    <t>9149-2025 GDE</t>
  </si>
  <si>
    <t>Articulos de limpieza para Carrillo</t>
  </si>
  <si>
    <t>Adquisicion de 3 motos 0km para transito</t>
  </si>
  <si>
    <t>26277-2025 GDE</t>
  </si>
  <si>
    <t>Adquisicion de 1 camion utilitario p Politica social</t>
  </si>
  <si>
    <t>22741-2025 GDE</t>
  </si>
  <si>
    <t>27508-2025 GDE</t>
  </si>
  <si>
    <t>Insumos informaticos p la Dir. de Educacion</t>
  </si>
  <si>
    <t>TESORERIA 26/03 LIB 4429</t>
  </si>
  <si>
    <t>DESPACHO SEC PLANIFICACION 03/04</t>
  </si>
  <si>
    <t>COLSER SRL</t>
  </si>
  <si>
    <t>11317-2024 GDE</t>
  </si>
  <si>
    <t>TESORERIA 30/04 LIB 6277</t>
  </si>
  <si>
    <t>PAGADO 30/04</t>
  </si>
  <si>
    <t>MO P PAVIMENTACIÓN DE CALLE CONSTANCIO VIGIL DESDE IRIGOYEN HASTA PABLO ROJAS PAZ</t>
  </si>
  <si>
    <t>38841-2025 GDE</t>
  </si>
  <si>
    <t>TESORERIA 25/02 LIB 2776</t>
  </si>
  <si>
    <t>TESORERIA 05/05 LIB 6090</t>
  </si>
  <si>
    <t>1200 mts2 adoquines de adopasto para plaza b° los pinos</t>
  </si>
  <si>
    <t>COMPRAS 25/04 CON DECRETO DE ADJ</t>
  </si>
  <si>
    <t>MO P PAVIMENTOT RÍGIDO DE HORMIGÓN EN DOS TRAMOS, CALLE SAN LUIS e/ALFREDO GUZMAN Y UNIVERSO – SAN LUIS e/ALFREDO GUZMAN Y CAMINO DE SIRGA</t>
  </si>
  <si>
    <t>37155-2025 GDE</t>
  </si>
  <si>
    <t>40814-2025 GDE</t>
  </si>
  <si>
    <t>50 Carteles nomencladores</t>
  </si>
  <si>
    <t>TESORERIA 14/04 LIB 18358</t>
  </si>
  <si>
    <t>PAGADO 16/04</t>
  </si>
  <si>
    <t>SEGUNDO LLAMADO. Alquiler de 300 hs retropala con balde y martillo hidráulico</t>
  </si>
  <si>
    <t>TESORERIA 05/06 LIB 8135</t>
  </si>
  <si>
    <t>SEGUNDO LLAMADO. 1 CAMION UTILITARIO DOBLE CABINA OKM P OBRAS PUBLICAS</t>
  </si>
  <si>
    <t>GUERRA HERMANOS</t>
  </si>
  <si>
    <t>150 MTS LINEALES DE REDUCTORES DE VELOCIDAD</t>
  </si>
  <si>
    <t>30723-2025-GDE</t>
  </si>
  <si>
    <t>CONTRATACIÓN DE 1 CAMIÓN CON BATEA DE 25 Mts3 PARA LA RECOLECCIÓN DE RESIDUOS</t>
  </si>
  <si>
    <t>57323-2025-GDE</t>
  </si>
  <si>
    <t>2.500 Mts2 DE ADOQUINES TIPO UNISTONE PARA SER COLOCADOS EN LA OBRA DE BARRIO PORTAL DEL CERRO</t>
  </si>
  <si>
    <t>UNICO OFERENTE OPEN WINGS</t>
  </si>
  <si>
    <t>COMPRAS 03/06</t>
  </si>
  <si>
    <t>JOAQUIN P NUEVO CC POR NUEVAS CANTIDADES</t>
  </si>
  <si>
    <t>12.000 VIANDAS P EL CARRILLO (ANUAL). SE PASA A 9330 VIANDAS</t>
  </si>
  <si>
    <t>MESON. PASA A COMPRA DIRECTA</t>
  </si>
  <si>
    <t>VIAL TRUCK UNICO OFERENTE PRESENTADO.</t>
  </si>
  <si>
    <t>3 MINIBUS 17+1. SEGUNDO LLAMADO</t>
  </si>
  <si>
    <t>TESORERIA LIB 7383</t>
  </si>
  <si>
    <t>PAGADO 15/04</t>
  </si>
  <si>
    <t>TESORERIA LIB 8707</t>
  </si>
  <si>
    <t>PAGADO 06/06</t>
  </si>
  <si>
    <t>TESORERIA LIB 8014</t>
  </si>
  <si>
    <t>IMPAGO</t>
  </si>
  <si>
    <t>AGRO ACONQUIJA</t>
  </si>
  <si>
    <t>50784-2025-GDE</t>
  </si>
  <si>
    <t>CONTRATACIÓN DE 3 MINICARGADORAS PARA LA RECOLECCIÓN DE RESIDUOS VERDES DEL MUNICIPIO.12 MESES O 2200 HS ANUALES</t>
  </si>
  <si>
    <t>DESPACHO 09/06 P DECRETO DE LLAMADO</t>
  </si>
  <si>
    <t>MANO DE OBRA, MATERIALES Y EQUIPOS PARA LA EJECUCIÓN DE VEREDAS EN CALLE RECONQUISTA, ENTRE LA PAZ Y SAN LUIS</t>
  </si>
  <si>
    <t>61636-2025-GDE</t>
  </si>
  <si>
    <t xml:space="preserve">ADQUISICIÓN DE 5.000 MT3 DE HORMIGON ELABORADO TIPO H-21 </t>
  </si>
  <si>
    <t>70877-2025-GDE</t>
  </si>
  <si>
    <t>69896-2025-GDE</t>
  </si>
  <si>
    <t>MO PARA LA CONSTRUCCIÓN DE VEREDAS CONCÉNTRICAS EN PARQUE PREBISCH</t>
  </si>
  <si>
    <t>DESPACHO 12/05 CON CONTRATO</t>
  </si>
  <si>
    <t>TESORERIA LIB 9039</t>
  </si>
  <si>
    <t>FORTINO S.A</t>
  </si>
  <si>
    <t>UNIVERSO INFORMATICO</t>
  </si>
  <si>
    <t>ADQUISICIÓN DE 1 (Uno) CAMIÓN TIPO UTILITARIO/PICK UP DOBLE CABINA 0Km PARA REALIZACIÓN DE DIFERENTES ACTIVIDADES CORRESPONDIENTE A LA DIRECCIÓN DE SANEAMIENTO AMBIENTAL</t>
  </si>
  <si>
    <t>8174-2024-GDE</t>
  </si>
  <si>
    <t>64561-2025-GDE</t>
  </si>
  <si>
    <t>CONTRATACIÓN DE MANO DE OBRA PARA LA EJECUCIÓN DE PAVIMENTO DE HORMIGÓN EN CALLE LAMADRID ENTRE SAN MARTIN Y CONCORDIA</t>
  </si>
  <si>
    <t>ALFA</t>
  </si>
  <si>
    <t>LANGELLA</t>
  </si>
  <si>
    <t>DESPACHO 10/07</t>
  </si>
  <si>
    <t>DESPACHO 08/07 P DECRETO DE ADJ</t>
  </si>
  <si>
    <t>DESPACHO PARA DECRETO DE ADJ 08/07</t>
  </si>
  <si>
    <t>ASESORIA L. 01/07</t>
  </si>
  <si>
    <t>COMPRAS 15/07 CON DECRETO P LLAMADO</t>
  </si>
  <si>
    <t>JORGE PARA FIJAR FECHA 15/07</t>
  </si>
  <si>
    <t>PARA INFORME TECNICO</t>
  </si>
  <si>
    <t>COMPRAS HASTA LA APERTURA</t>
  </si>
  <si>
    <t>ADQ DE 1 MINICARGADORA C MARTILLO HIDRAULICO</t>
  </si>
  <si>
    <t>61372-2025</t>
  </si>
  <si>
    <t>DESPACHO 14/07 P DECRETO DE LLAMADO</t>
  </si>
  <si>
    <t>CAÑOS PARA PARQUE LA HOYA</t>
  </si>
  <si>
    <t>76342-2025</t>
  </si>
  <si>
    <t>ASESORIA L. 03/07 O DICTAMEN</t>
  </si>
  <si>
    <t>Adq de 100 luminarias led</t>
  </si>
  <si>
    <t>79875-2025</t>
  </si>
  <si>
    <t>ASESORIA L. 02/07 O DICTAMEN</t>
  </si>
  <si>
    <t>Tesoreria lib 9641</t>
  </si>
  <si>
    <t>ASESORIA L. 26/06</t>
  </si>
  <si>
    <t>CONTABILIDAD Y P PARA LIB 15/07</t>
  </si>
  <si>
    <t>ASESORIA L. 30/06 P DICTAMEN</t>
  </si>
  <si>
    <t>ASESORIA L. 07/07 P DICTAMEN</t>
  </si>
  <si>
    <t>TESORERIA LIB 9756</t>
  </si>
  <si>
    <t>PAGADO 02/07</t>
  </si>
  <si>
    <t>TESORERIA 04/07 LIB 10399</t>
  </si>
  <si>
    <t>PAGADO 14/07</t>
  </si>
  <si>
    <t>DESPACHO 10/07 P DECRETO DE ADJ</t>
  </si>
  <si>
    <t>ASESORIA L. 08/07 P DICTAMEN</t>
  </si>
  <si>
    <t>12.000 VIANDAS P EL CARRILLO (ANUAL)</t>
  </si>
  <si>
    <t>ADQ DE 1 CAMION BARREDOR ASPIRADOR</t>
  </si>
  <si>
    <t>ADQ DE 1 CAMION PLANCHA</t>
  </si>
  <si>
    <t>190 COLUMNAS TELESCOPICAS</t>
  </si>
  <si>
    <t>ADQ DE 100 LUMINARIAS LED</t>
  </si>
  <si>
    <t>CONTRATACIÓN DE 1 CAMIÓN CON BATEA DE 25 MTS3 PARA LA RECOLECCIÓN DE RESIDUOS</t>
  </si>
  <si>
    <t>2.500 MTS2 DE ADOQUINES TIPO UNISTONE PARA SER COLOCADOS EN LA OBRA DE BARRIO PORTAL DEL CERRO</t>
  </si>
  <si>
    <t>ADQUISICIÓN DE 3 SILLONES ODONTOLÓGICOS PARA CSM DR.CARRILLO</t>
  </si>
  <si>
    <t>1200 MTS2 ADOQUINES DE ADOPASTO PARA PLAZA B° LOS PINOS</t>
  </si>
  <si>
    <t>SEGUNDO LLAMADO. ALQUILER DE 300 HS RETROPALA CON BALDE Y MARTILLO HIDRÁULICO</t>
  </si>
  <si>
    <t>ALQUILER DE 600 HS CARGADOR FRONTAL PARA CANTERA MUNICIPAL</t>
  </si>
  <si>
    <t>ALQUILER DE GRUA PARA PODA</t>
  </si>
  <si>
    <t>ARTICULOS DE LIMPIEZA PARA CARRILLO</t>
  </si>
  <si>
    <t>ADQUISICION DE 3 MOTOS 0KM PARA TRANSITO</t>
  </si>
  <si>
    <t>ADQUISICION DE 1 CAMION UTILITARIO P POLITICA SOCIAL</t>
  </si>
  <si>
    <t>INSUMOS INFORMATICOS P LA DIR. DE EDUCACION</t>
  </si>
  <si>
    <t>50 CARTELES NOMENCLADORES</t>
  </si>
  <si>
    <t xml:space="preserve">3 MINIBUS 17+1. </t>
  </si>
  <si>
    <t>CONTRAT DE 1 RETROEXC Y 1  PALA CARGADORA FRONTAL</t>
  </si>
  <si>
    <t>DETALLE</t>
  </si>
  <si>
    <t>AREA SOLICIT</t>
  </si>
  <si>
    <t>SERV URB</t>
  </si>
  <si>
    <t>3501-2025 GDE</t>
  </si>
  <si>
    <t>EN CURSO</t>
  </si>
  <si>
    <t>FINALIZADO</t>
  </si>
  <si>
    <t>1500 M3 HORMIGON H21</t>
  </si>
  <si>
    <t>SEC GOB</t>
  </si>
  <si>
    <t>OBRAS PUB</t>
  </si>
  <si>
    <t>MANO DE OBRA, MAT Y EQUIPOS EJECUCIÓN DE VEREDAS EN CALLE RECONQUISTA, ENTRE LA PAZ Y SAN LUIS</t>
  </si>
  <si>
    <t>SEC SALUD</t>
  </si>
  <si>
    <t>NUM</t>
  </si>
  <si>
    <t>AÑO</t>
  </si>
  <si>
    <t>ADQ DE 1 MANGRULLO C TEMATICA ISLAS MALVINAS</t>
  </si>
  <si>
    <t xml:space="preserve"> ADQUISICION DE 1500 M3 DE HORMIGON H21</t>
  </si>
  <si>
    <t xml:space="preserve"> ADQUISICION DE 1 CAMION VOLQUETE 0KM P RECOLECCION VERDE</t>
  </si>
  <si>
    <t xml:space="preserve"> ADQUISICION DE 1 RETROEXCAVADORA C MARTILLO HIDRAULICO</t>
  </si>
  <si>
    <t xml:space="preserve">500 LUMINARIAS LED </t>
  </si>
  <si>
    <t xml:space="preserve"> ADQ DE 1500 M3 DE HORMIGON H21. </t>
  </si>
  <si>
    <t>ADQ DE INDUMENTARIA P TODO EL MUNICIPIO</t>
  </si>
  <si>
    <t>RR HH</t>
  </si>
  <si>
    <t>ATENOR-CASA JAIME</t>
  </si>
  <si>
    <t>2500 M2 DE ADOQUINES PREMOLDEADOS</t>
  </si>
  <si>
    <t>140 M2 DE RETARDADORES DE VELOCIDAD</t>
  </si>
  <si>
    <t>ADQ DE 1 TRACTOR CON RUEDAS AGRICOLAS P VIVERO MUNICIPAL</t>
  </si>
  <si>
    <t>PATO MESON</t>
  </si>
  <si>
    <t>ADQ DE 200.000 BOLSAS DE RESIDUO</t>
  </si>
  <si>
    <t>ADQ DE 1 HORMIGONERA INDUSTRIAL</t>
  </si>
  <si>
    <t>30 CUBIERTAS PARA CAMIONES RSU</t>
  </si>
  <si>
    <t>CARRILLO</t>
  </si>
  <si>
    <t xml:space="preserve"> MO 1300 M2 DE PAVIMENTO PARA BOULEVARD 9 JULIO E/ RAUL ALFONSIN Y SOLANO VERA</t>
  </si>
  <si>
    <t xml:space="preserve"> 2000 M3 HORMIGON H17 P VEREDA PARQUE PREBISCH</t>
  </si>
  <si>
    <t>ADQ DE 1 CAMION UTILITARIO PICK UP DOBLE CABINA</t>
  </si>
  <si>
    <t>SEC POL SOC</t>
  </si>
  <si>
    <t>MO P PAVIMENTO RÍGIDO, CALLE SAN LUIS E/ALFREDO GUZMAN Y UNIVERSO/ CAMINO DE SIRGA</t>
  </si>
  <si>
    <t>ADQUISICIÓN DE 1 (UNO) CAMIÓN TIPO UTILITARIO/PICK UP SANEAMIENTO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</si>
</sst>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_-&quot;$&quot;\ * #,##0_-;\-&quot;$&quot;\ * #,##0_-;_-&quot;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40C2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6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44" fontId="3" fillId="0" borderId="3" xfId="1" applyFont="1" applyFill="1" applyBorder="1"/>
    <xf numFmtId="44" fontId="3" fillId="0" borderId="3" xfId="0" applyNumberFormat="1" applyFont="1" applyBorder="1"/>
    <xf numFmtId="164" fontId="3" fillId="0" borderId="3" xfId="0" applyNumberFormat="1" applyFont="1" applyBorder="1"/>
    <xf numFmtId="0" fontId="3" fillId="0" borderId="4" xfId="0" applyFont="1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6" fillId="0" borderId="6" xfId="0" applyFont="1" applyBorder="1"/>
    <xf numFmtId="0" fontId="3" fillId="0" borderId="6" xfId="0" applyFont="1" applyBorder="1"/>
    <xf numFmtId="0" fontId="3" fillId="0" borderId="7" xfId="0" applyFont="1" applyBorder="1"/>
    <xf numFmtId="44" fontId="3" fillId="0" borderId="7" xfId="1" applyFont="1" applyFill="1" applyBorder="1"/>
    <xf numFmtId="44" fontId="3" fillId="0" borderId="7" xfId="0" applyNumberFormat="1" applyFont="1" applyBorder="1"/>
    <xf numFmtId="164" fontId="3" fillId="0" borderId="7" xfId="0" applyNumberFormat="1" applyFont="1" applyBorder="1"/>
    <xf numFmtId="0" fontId="4" fillId="0" borderId="8" xfId="0" applyFont="1" applyBorder="1" applyAlignment="1">
      <alignment horizontal="right"/>
    </xf>
    <xf numFmtId="0" fontId="3" fillId="0" borderId="8" xfId="0" applyFont="1" applyBorder="1"/>
    <xf numFmtId="164" fontId="4" fillId="0" borderId="0" xfId="0" applyNumberFormat="1" applyFont="1"/>
    <xf numFmtId="0" fontId="2" fillId="7" borderId="0" xfId="0" applyFont="1" applyFill="1"/>
    <xf numFmtId="0" fontId="7" fillId="7" borderId="9" xfId="0" applyFont="1" applyFill="1" applyBorder="1" applyAlignment="1">
      <alignment horizontal="left"/>
    </xf>
    <xf numFmtId="14" fontId="7" fillId="7" borderId="9" xfId="0" applyNumberFormat="1" applyFont="1" applyFill="1" applyBorder="1" applyAlignment="1">
      <alignment horizontal="center"/>
    </xf>
    <xf numFmtId="0" fontId="7" fillId="7" borderId="9" xfId="0" applyFont="1" applyFill="1" applyBorder="1" applyAlignment="1">
      <alignment wrapText="1"/>
    </xf>
    <xf numFmtId="44" fontId="4" fillId="7" borderId="9" xfId="0" applyNumberFormat="1" applyFont="1" applyFill="1" applyBorder="1"/>
    <xf numFmtId="0" fontId="0" fillId="7" borderId="9" xfId="0" applyFill="1" applyBorder="1" applyAlignment="1">
      <alignment horizontal="center"/>
    </xf>
    <xf numFmtId="44" fontId="4" fillId="7" borderId="9" xfId="0" applyNumberFormat="1" applyFont="1" applyFill="1" applyBorder="1" applyAlignment="1">
      <alignment horizontal="center"/>
    </xf>
    <xf numFmtId="10" fontId="4" fillId="7" borderId="9" xfId="0" applyNumberFormat="1" applyFont="1" applyFill="1" applyBorder="1" applyAlignment="1">
      <alignment horizontal="center"/>
    </xf>
    <xf numFmtId="0" fontId="2" fillId="7" borderId="9" xfId="0" applyFont="1" applyFill="1" applyBorder="1" applyAlignment="1">
      <alignment horizontal="right"/>
    </xf>
    <xf numFmtId="0" fontId="8" fillId="7" borderId="9" xfId="0" applyFont="1" applyFill="1" applyBorder="1" applyAlignment="1">
      <alignment horizontal="right"/>
    </xf>
    <xf numFmtId="0" fontId="7" fillId="7" borderId="9" xfId="0" applyFont="1" applyFill="1" applyBorder="1"/>
    <xf numFmtId="0" fontId="7" fillId="7" borderId="9" xfId="0" applyFont="1" applyFill="1" applyBorder="1" applyAlignment="1">
      <alignment horizontal="right"/>
    </xf>
    <xf numFmtId="0" fontId="0" fillId="7" borderId="0" xfId="0" applyFill="1"/>
    <xf numFmtId="0" fontId="2" fillId="2" borderId="0" xfId="0" applyFont="1" applyFill="1"/>
    <xf numFmtId="0" fontId="7" fillId="2" borderId="7" xfId="0" applyFont="1" applyFill="1" applyBorder="1" applyAlignment="1">
      <alignment horizontal="left"/>
    </xf>
    <xf numFmtId="16" fontId="7" fillId="2" borderId="0" xfId="0" applyNumberFormat="1" applyFont="1" applyFill="1" applyAlignment="1">
      <alignment horizontal="center"/>
    </xf>
    <xf numFmtId="0" fontId="7" fillId="2" borderId="7" xfId="0" applyFont="1" applyFill="1" applyBorder="1" applyAlignment="1">
      <alignment wrapText="1"/>
    </xf>
    <xf numFmtId="44" fontId="4" fillId="2" borderId="7" xfId="0" applyNumberFormat="1" applyFont="1" applyFill="1" applyBorder="1" applyAlignment="1">
      <alignment horizontal="center"/>
    </xf>
    <xf numFmtId="44" fontId="4" fillId="2" borderId="9" xfId="0" applyNumberFormat="1" applyFont="1" applyFill="1" applyBorder="1"/>
    <xf numFmtId="44" fontId="4" fillId="2" borderId="0" xfId="0" applyNumberFormat="1" applyFont="1" applyFill="1"/>
    <xf numFmtId="10" fontId="4" fillId="2" borderId="9" xfId="0" applyNumberFormat="1" applyFont="1" applyFill="1" applyBorder="1" applyAlignment="1">
      <alignment horizontal="center"/>
    </xf>
    <xf numFmtId="0" fontId="0" fillId="2" borderId="9" xfId="0" applyFill="1" applyBorder="1"/>
    <xf numFmtId="0" fontId="2" fillId="2" borderId="7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7" fillId="2" borderId="7" xfId="0" applyFont="1" applyFill="1" applyBorder="1"/>
    <xf numFmtId="0" fontId="7" fillId="2" borderId="0" xfId="0" applyFont="1" applyFill="1" applyAlignment="1">
      <alignment horizontal="right"/>
    </xf>
    <xf numFmtId="0" fontId="7" fillId="2" borderId="9" xfId="0" applyFont="1" applyFill="1" applyBorder="1" applyAlignment="1">
      <alignment horizontal="left"/>
    </xf>
    <xf numFmtId="16" fontId="7" fillId="2" borderId="9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wrapText="1"/>
    </xf>
    <xf numFmtId="44" fontId="4" fillId="2" borderId="9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" fontId="2" fillId="2" borderId="9" xfId="0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right" wrapText="1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right"/>
    </xf>
    <xf numFmtId="16" fontId="7" fillId="7" borderId="9" xfId="0" applyNumberFormat="1" applyFont="1" applyFill="1" applyBorder="1" applyAlignment="1">
      <alignment horizontal="center"/>
    </xf>
    <xf numFmtId="16" fontId="2" fillId="7" borderId="9" xfId="0" applyNumberFormat="1" applyFont="1" applyFill="1" applyBorder="1" applyAlignment="1">
      <alignment horizontal="right"/>
    </xf>
    <xf numFmtId="0" fontId="2" fillId="5" borderId="0" xfId="0" applyFont="1" applyFill="1"/>
    <xf numFmtId="0" fontId="7" fillId="5" borderId="9" xfId="0" applyFont="1" applyFill="1" applyBorder="1" applyAlignment="1">
      <alignment horizontal="left"/>
    </xf>
    <xf numFmtId="16" fontId="7" fillId="5" borderId="9" xfId="0" applyNumberFormat="1" applyFont="1" applyFill="1" applyBorder="1" applyAlignment="1">
      <alignment horizontal="center"/>
    </xf>
    <xf numFmtId="0" fontId="7" fillId="5" borderId="9" xfId="0" applyFont="1" applyFill="1" applyBorder="1" applyAlignment="1">
      <alignment wrapText="1"/>
    </xf>
    <xf numFmtId="44" fontId="4" fillId="5" borderId="9" xfId="0" applyNumberFormat="1" applyFont="1" applyFill="1" applyBorder="1"/>
    <xf numFmtId="0" fontId="0" fillId="5" borderId="9" xfId="0" applyFill="1" applyBorder="1"/>
    <xf numFmtId="10" fontId="4" fillId="5" borderId="9" xfId="0" applyNumberFormat="1" applyFont="1" applyFill="1" applyBorder="1" applyAlignment="1">
      <alignment horizontal="center"/>
    </xf>
    <xf numFmtId="0" fontId="7" fillId="5" borderId="9" xfId="0" applyFont="1" applyFill="1" applyBorder="1"/>
    <xf numFmtId="16" fontId="2" fillId="5" borderId="9" xfId="0" applyNumberFormat="1" applyFont="1" applyFill="1" applyBorder="1" applyAlignment="1">
      <alignment horizontal="right"/>
    </xf>
    <xf numFmtId="0" fontId="4" fillId="5" borderId="9" xfId="0" applyFont="1" applyFill="1" applyBorder="1" applyAlignment="1">
      <alignment horizontal="right"/>
    </xf>
    <xf numFmtId="0" fontId="7" fillId="5" borderId="9" xfId="0" applyFont="1" applyFill="1" applyBorder="1" applyAlignment="1">
      <alignment horizontal="right"/>
    </xf>
    <xf numFmtId="0" fontId="7" fillId="7" borderId="9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right"/>
    </xf>
    <xf numFmtId="0" fontId="7" fillId="7" borderId="7" xfId="0" applyFont="1" applyFill="1" applyBorder="1" applyAlignment="1">
      <alignment horizontal="left"/>
    </xf>
    <xf numFmtId="0" fontId="7" fillId="7" borderId="7" xfId="0" applyFont="1" applyFill="1" applyBorder="1" applyAlignment="1">
      <alignment wrapText="1"/>
    </xf>
    <xf numFmtId="44" fontId="4" fillId="7" borderId="7" xfId="0" applyNumberFormat="1" applyFont="1" applyFill="1" applyBorder="1" applyAlignment="1">
      <alignment horizontal="center"/>
    </xf>
    <xf numFmtId="44" fontId="4" fillId="7" borderId="0" xfId="0" applyNumberFormat="1" applyFont="1" applyFill="1"/>
    <xf numFmtId="0" fontId="0" fillId="7" borderId="9" xfId="0" applyFill="1" applyBorder="1"/>
    <xf numFmtId="0" fontId="7" fillId="7" borderId="0" xfId="0" applyFont="1" applyFill="1"/>
    <xf numFmtId="0" fontId="4" fillId="7" borderId="0" xfId="0" applyFont="1" applyFill="1" applyAlignment="1">
      <alignment horizontal="right"/>
    </xf>
    <xf numFmtId="0" fontId="7" fillId="5" borderId="9" xfId="0" applyFont="1" applyFill="1" applyBorder="1" applyAlignment="1">
      <alignment horizontal="center"/>
    </xf>
    <xf numFmtId="44" fontId="4" fillId="5" borderId="9" xfId="0" applyNumberFormat="1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9" fillId="7" borderId="0" xfId="0" applyFont="1" applyFill="1"/>
    <xf numFmtId="0" fontId="10" fillId="7" borderId="9" xfId="0" applyFont="1" applyFill="1" applyBorder="1" applyAlignment="1">
      <alignment horizontal="left"/>
    </xf>
    <xf numFmtId="16" fontId="10" fillId="7" borderId="9" xfId="0" applyNumberFormat="1" applyFont="1" applyFill="1" applyBorder="1" applyAlignment="1">
      <alignment horizontal="center"/>
    </xf>
    <xf numFmtId="0" fontId="10" fillId="7" borderId="9" xfId="0" applyFont="1" applyFill="1" applyBorder="1" applyAlignment="1">
      <alignment wrapText="1"/>
    </xf>
    <xf numFmtId="44" fontId="8" fillId="7" borderId="9" xfId="0" applyNumberFormat="1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16" fontId="9" fillId="7" borderId="9" xfId="0" applyNumberFormat="1" applyFont="1" applyFill="1" applyBorder="1" applyAlignment="1">
      <alignment horizontal="right"/>
    </xf>
    <xf numFmtId="0" fontId="8" fillId="7" borderId="9" xfId="0" applyFont="1" applyFill="1" applyBorder="1" applyAlignment="1">
      <alignment horizontal="right" wrapText="1"/>
    </xf>
    <xf numFmtId="0" fontId="10" fillId="7" borderId="9" xfId="0" applyFont="1" applyFill="1" applyBorder="1"/>
    <xf numFmtId="0" fontId="10" fillId="7" borderId="9" xfId="0" applyFont="1" applyFill="1" applyBorder="1" applyAlignment="1">
      <alignment horizontal="right"/>
    </xf>
    <xf numFmtId="0" fontId="0" fillId="7" borderId="10" xfId="0" applyFill="1" applyBorder="1"/>
    <xf numFmtId="0" fontId="7" fillId="7" borderId="10" xfId="0" applyFont="1" applyFill="1" applyBorder="1" applyAlignment="1">
      <alignment wrapText="1"/>
    </xf>
    <xf numFmtId="44" fontId="4" fillId="7" borderId="10" xfId="0" applyNumberFormat="1" applyFont="1" applyFill="1" applyBorder="1"/>
    <xf numFmtId="0" fontId="7" fillId="7" borderId="10" xfId="0" applyFont="1" applyFill="1" applyBorder="1"/>
    <xf numFmtId="16" fontId="2" fillId="7" borderId="10" xfId="0" applyNumberFormat="1" applyFont="1" applyFill="1" applyBorder="1" applyAlignment="1">
      <alignment horizontal="right"/>
    </xf>
    <xf numFmtId="0" fontId="4" fillId="7" borderId="10" xfId="0" applyFont="1" applyFill="1" applyBorder="1" applyAlignment="1">
      <alignment horizontal="right" wrapText="1"/>
    </xf>
    <xf numFmtId="0" fontId="10" fillId="7" borderId="10" xfId="0" applyFont="1" applyFill="1" applyBorder="1" applyAlignment="1">
      <alignment horizontal="right" wrapText="1"/>
    </xf>
    <xf numFmtId="0" fontId="4" fillId="7" borderId="9" xfId="0" applyFont="1" applyFill="1" applyBorder="1"/>
    <xf numFmtId="0" fontId="3" fillId="7" borderId="9" xfId="0" applyFont="1" applyFill="1" applyBorder="1"/>
    <xf numFmtId="0" fontId="12" fillId="7" borderId="9" xfId="0" applyFont="1" applyFill="1" applyBorder="1"/>
    <xf numFmtId="44" fontId="4" fillId="7" borderId="9" xfId="1" applyFont="1" applyFill="1" applyBorder="1"/>
    <xf numFmtId="44" fontId="3" fillId="7" borderId="9" xfId="1" applyFont="1" applyFill="1" applyBorder="1"/>
    <xf numFmtId="164" fontId="4" fillId="7" borderId="9" xfId="0" applyNumberFormat="1" applyFont="1" applyFill="1" applyBorder="1"/>
    <xf numFmtId="164" fontId="3" fillId="7" borderId="9" xfId="0" applyNumberFormat="1" applyFont="1" applyFill="1" applyBorder="1"/>
    <xf numFmtId="164" fontId="7" fillId="7" borderId="9" xfId="0" applyNumberFormat="1" applyFont="1" applyFill="1" applyBorder="1" applyAlignment="1">
      <alignment horizontal="right"/>
    </xf>
    <xf numFmtId="0" fontId="3" fillId="7" borderId="10" xfId="0" applyFont="1" applyFill="1" applyBorder="1"/>
    <xf numFmtId="0" fontId="12" fillId="7" borderId="10" xfId="0" applyFont="1" applyFill="1" applyBorder="1"/>
    <xf numFmtId="44" fontId="4" fillId="7" borderId="10" xfId="1" applyFont="1" applyFill="1" applyBorder="1"/>
    <xf numFmtId="164" fontId="4" fillId="7" borderId="10" xfId="0" applyNumberFormat="1" applyFont="1" applyFill="1" applyBorder="1"/>
    <xf numFmtId="10" fontId="4" fillId="7" borderId="10" xfId="0" applyNumberFormat="1" applyFont="1" applyFill="1" applyBorder="1" applyAlignment="1">
      <alignment horizontal="center"/>
    </xf>
    <xf numFmtId="0" fontId="8" fillId="7" borderId="10" xfId="0" applyFont="1" applyFill="1" applyBorder="1" applyAlignment="1">
      <alignment horizontal="right"/>
    </xf>
    <xf numFmtId="164" fontId="7" fillId="7" borderId="10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7" fillId="0" borderId="9" xfId="0" applyFont="1" applyBorder="1"/>
    <xf numFmtId="0" fontId="6" fillId="0" borderId="0" xfId="0" applyFont="1" applyAlignment="1">
      <alignment horizontal="left"/>
    </xf>
    <xf numFmtId="44" fontId="0" fillId="0" borderId="0" xfId="0" applyNumberForma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" fontId="2" fillId="7" borderId="9" xfId="0" applyNumberFormat="1" applyFont="1" applyFill="1" applyBorder="1"/>
    <xf numFmtId="16" fontId="2" fillId="2" borderId="9" xfId="0" applyNumberFormat="1" applyFont="1" applyFill="1" applyBorder="1"/>
    <xf numFmtId="16" fontId="2" fillId="5" borderId="9" xfId="0" applyNumberFormat="1" applyFont="1" applyFill="1" applyBorder="1"/>
    <xf numFmtId="0" fontId="4" fillId="5" borderId="9" xfId="0" applyFont="1" applyFill="1" applyBorder="1"/>
    <xf numFmtId="44" fontId="7" fillId="5" borderId="9" xfId="0" applyNumberFormat="1" applyFont="1" applyFill="1" applyBorder="1"/>
    <xf numFmtId="0" fontId="4" fillId="5" borderId="9" xfId="0" applyFont="1" applyFill="1" applyBorder="1" applyAlignment="1">
      <alignment horizontal="right" wrapText="1"/>
    </xf>
    <xf numFmtId="16" fontId="0" fillId="7" borderId="0" xfId="0" applyNumberFormat="1" applyFill="1"/>
    <xf numFmtId="44" fontId="2" fillId="7" borderId="9" xfId="0" applyNumberFormat="1" applyFont="1" applyFill="1" applyBorder="1"/>
    <xf numFmtId="44" fontId="0" fillId="7" borderId="9" xfId="0" applyNumberFormat="1" applyFill="1" applyBorder="1"/>
    <xf numFmtId="0" fontId="4" fillId="7" borderId="9" xfId="0" applyFont="1" applyFill="1" applyBorder="1" applyAlignment="1">
      <alignment horizontal="right" wrapText="1"/>
    </xf>
    <xf numFmtId="0" fontId="8" fillId="7" borderId="0" xfId="0" applyFont="1" applyFill="1" applyAlignment="1">
      <alignment horizontal="right"/>
    </xf>
    <xf numFmtId="0" fontId="2" fillId="6" borderId="0" xfId="0" applyFont="1" applyFill="1"/>
    <xf numFmtId="0" fontId="7" fillId="6" borderId="9" xfId="0" applyFont="1" applyFill="1" applyBorder="1"/>
    <xf numFmtId="0" fontId="0" fillId="6" borderId="9" xfId="0" applyFill="1" applyBorder="1"/>
    <xf numFmtId="44" fontId="4" fillId="6" borderId="9" xfId="0" applyNumberFormat="1" applyFont="1" applyFill="1" applyBorder="1"/>
    <xf numFmtId="44" fontId="0" fillId="6" borderId="9" xfId="0" applyNumberFormat="1" applyFill="1" applyBorder="1"/>
    <xf numFmtId="10" fontId="4" fillId="6" borderId="9" xfId="0" applyNumberFormat="1" applyFont="1" applyFill="1" applyBorder="1" applyAlignment="1">
      <alignment horizontal="center"/>
    </xf>
    <xf numFmtId="16" fontId="2" fillId="6" borderId="9" xfId="0" applyNumberFormat="1" applyFont="1" applyFill="1" applyBorder="1" applyAlignment="1">
      <alignment horizontal="right"/>
    </xf>
    <xf numFmtId="0" fontId="4" fillId="6" borderId="9" xfId="0" applyFont="1" applyFill="1" applyBorder="1" applyAlignment="1">
      <alignment horizontal="right"/>
    </xf>
    <xf numFmtId="0" fontId="7" fillId="6" borderId="9" xfId="0" applyFont="1" applyFill="1" applyBorder="1" applyAlignment="1">
      <alignment wrapText="1"/>
    </xf>
    <xf numFmtId="0" fontId="4" fillId="6" borderId="9" xfId="0" applyFont="1" applyFill="1" applyBorder="1" applyAlignment="1">
      <alignment horizontal="right" wrapText="1"/>
    </xf>
    <xf numFmtId="44" fontId="4" fillId="5" borderId="9" xfId="0" applyNumberFormat="1" applyFont="1" applyFill="1" applyBorder="1" applyAlignment="1">
      <alignment horizontal="left"/>
    </xf>
    <xf numFmtId="16" fontId="0" fillId="5" borderId="9" xfId="0" applyNumberFormat="1" applyFill="1" applyBorder="1" applyAlignment="1">
      <alignment horizontal="right"/>
    </xf>
    <xf numFmtId="16" fontId="0" fillId="7" borderId="9" xfId="0" applyNumberFormat="1" applyFill="1" applyBorder="1" applyAlignment="1">
      <alignment horizontal="right"/>
    </xf>
    <xf numFmtId="16" fontId="0" fillId="7" borderId="9" xfId="0" applyNumberFormat="1" applyFill="1" applyBorder="1"/>
    <xf numFmtId="16" fontId="0" fillId="2" borderId="9" xfId="0" applyNumberFormat="1" applyFill="1" applyBorder="1"/>
    <xf numFmtId="0" fontId="7" fillId="0" borderId="0" xfId="0" applyFont="1"/>
    <xf numFmtId="44" fontId="4" fillId="0" borderId="0" xfId="0" applyNumberFormat="1" applyFont="1"/>
    <xf numFmtId="0" fontId="0" fillId="0" borderId="9" xfId="0" applyBorder="1"/>
    <xf numFmtId="0" fontId="15" fillId="0" borderId="0" xfId="0" applyFont="1"/>
    <xf numFmtId="0" fontId="7" fillId="7" borderId="7" xfId="0" applyFont="1" applyFill="1" applyBorder="1"/>
    <xf numFmtId="0" fontId="2" fillId="7" borderId="9" xfId="0" applyFont="1" applyFill="1" applyBorder="1"/>
    <xf numFmtId="0" fontId="16" fillId="7" borderId="9" xfId="0" applyFont="1" applyFill="1" applyBorder="1"/>
    <xf numFmtId="0" fontId="7" fillId="0" borderId="9" xfId="0" applyFont="1" applyBorder="1" applyAlignment="1">
      <alignment wrapText="1"/>
    </xf>
    <xf numFmtId="10" fontId="7" fillId="0" borderId="9" xfId="0" applyNumberFormat="1" applyFont="1" applyBorder="1"/>
    <xf numFmtId="0" fontId="7" fillId="0" borderId="9" xfId="0" applyFont="1" applyBorder="1" applyAlignment="1">
      <alignment horizontal="right"/>
    </xf>
    <xf numFmtId="0" fontId="7" fillId="0" borderId="0" xfId="0" applyFont="1" applyAlignment="1">
      <alignment horizontal="right"/>
    </xf>
    <xf numFmtId="165" fontId="4" fillId="0" borderId="9" xfId="0" applyNumberFormat="1" applyFont="1" applyBorder="1"/>
    <xf numFmtId="165" fontId="4" fillId="6" borderId="9" xfId="0" applyNumberFormat="1" applyFont="1" applyFill="1" applyBorder="1"/>
    <xf numFmtId="165" fontId="4" fillId="0" borderId="0" xfId="0" applyNumberFormat="1" applyFont="1"/>
    <xf numFmtId="0" fontId="0" fillId="4" borderId="9" xfId="0" applyFill="1" applyBorder="1"/>
    <xf numFmtId="0" fontId="7" fillId="4" borderId="9" xfId="0" applyFont="1" applyFill="1" applyBorder="1"/>
    <xf numFmtId="165" fontId="4" fillId="4" borderId="9" xfId="0" applyNumberFormat="1" applyFont="1" applyFill="1" applyBorder="1"/>
    <xf numFmtId="16" fontId="7" fillId="4" borderId="9" xfId="0" applyNumberFormat="1" applyFont="1" applyFill="1" applyBorder="1" applyAlignment="1">
      <alignment horizontal="right"/>
    </xf>
    <xf numFmtId="165" fontId="4" fillId="2" borderId="9" xfId="0" applyNumberFormat="1" applyFont="1" applyFill="1" applyBorder="1"/>
    <xf numFmtId="16" fontId="7" fillId="2" borderId="9" xfId="0" applyNumberFormat="1" applyFont="1" applyFill="1" applyBorder="1" applyAlignment="1">
      <alignment horizontal="right"/>
    </xf>
    <xf numFmtId="0" fontId="0" fillId="2" borderId="10" xfId="0" applyFill="1" applyBorder="1"/>
    <xf numFmtId="0" fontId="7" fillId="2" borderId="10" xfId="0" applyFont="1" applyFill="1" applyBorder="1"/>
    <xf numFmtId="165" fontId="4" fillId="2" borderId="10" xfId="0" applyNumberFormat="1" applyFont="1" applyFill="1" applyBorder="1"/>
    <xf numFmtId="44" fontId="4" fillId="2" borderId="10" xfId="0" applyNumberFormat="1" applyFont="1" applyFill="1" applyBorder="1"/>
    <xf numFmtId="10" fontId="7" fillId="2" borderId="10" xfId="0" applyNumberFormat="1" applyFont="1" applyFill="1" applyBorder="1"/>
    <xf numFmtId="16" fontId="7" fillId="2" borderId="10" xfId="0" applyNumberFormat="1" applyFont="1" applyFill="1" applyBorder="1"/>
    <xf numFmtId="0" fontId="0" fillId="3" borderId="9" xfId="0" applyFill="1" applyBorder="1"/>
    <xf numFmtId="0" fontId="7" fillId="3" borderId="9" xfId="0" applyFont="1" applyFill="1" applyBorder="1"/>
    <xf numFmtId="165" fontId="4" fillId="3" borderId="9" xfId="0" applyNumberFormat="1" applyFont="1" applyFill="1" applyBorder="1"/>
    <xf numFmtId="10" fontId="7" fillId="2" borderId="9" xfId="0" applyNumberFormat="1" applyFont="1" applyFill="1" applyBorder="1"/>
    <xf numFmtId="0" fontId="7" fillId="3" borderId="9" xfId="0" applyFont="1" applyFill="1" applyBorder="1" applyAlignment="1">
      <alignment horizontal="left" wrapText="1"/>
    </xf>
    <xf numFmtId="165" fontId="4" fillId="3" borderId="9" xfId="1" applyNumberFormat="1" applyFont="1" applyFill="1" applyBorder="1"/>
    <xf numFmtId="16" fontId="7" fillId="3" borderId="9" xfId="0" applyNumberFormat="1" applyFont="1" applyFill="1" applyBorder="1" applyAlignment="1">
      <alignment horizontal="right"/>
    </xf>
    <xf numFmtId="44" fontId="4" fillId="3" borderId="9" xfId="0" applyNumberFormat="1" applyFont="1" applyFill="1" applyBorder="1"/>
    <xf numFmtId="10" fontId="7" fillId="3" borderId="9" xfId="0" applyNumberFormat="1" applyFont="1" applyFill="1" applyBorder="1"/>
    <xf numFmtId="10" fontId="7" fillId="0" borderId="0" xfId="0" applyNumberFormat="1" applyFont="1"/>
    <xf numFmtId="0" fontId="7" fillId="0" borderId="0" xfId="0" applyFont="1" applyAlignment="1">
      <alignment wrapText="1"/>
    </xf>
    <xf numFmtId="14" fontId="7" fillId="3" borderId="9" xfId="0" applyNumberFormat="1" applyFont="1" applyFill="1" applyBorder="1"/>
    <xf numFmtId="16" fontId="7" fillId="3" borderId="9" xfId="0" applyNumberFormat="1" applyFont="1" applyFill="1" applyBorder="1"/>
    <xf numFmtId="165" fontId="4" fillId="2" borderId="9" xfId="1" applyNumberFormat="1" applyFont="1" applyFill="1" applyBorder="1"/>
    <xf numFmtId="16" fontId="7" fillId="2" borderId="9" xfId="0" applyNumberFormat="1" applyFont="1" applyFill="1" applyBorder="1"/>
    <xf numFmtId="0" fontId="12" fillId="7" borderId="9" xfId="0" applyFont="1" applyFill="1" applyBorder="1" applyAlignment="1">
      <alignment wrapText="1"/>
    </xf>
    <xf numFmtId="16" fontId="4" fillId="7" borderId="9" xfId="0" applyNumberFormat="1" applyFont="1" applyFill="1" applyBorder="1" applyAlignment="1">
      <alignment horizontal="right"/>
    </xf>
    <xf numFmtId="0" fontId="0" fillId="8" borderId="0" xfId="0" applyFill="1"/>
    <xf numFmtId="0" fontId="0" fillId="8" borderId="9" xfId="0" applyFill="1" applyBorder="1"/>
    <xf numFmtId="0" fontId="7" fillId="8" borderId="9" xfId="0" applyFont="1" applyFill="1" applyBorder="1"/>
    <xf numFmtId="165" fontId="4" fillId="8" borderId="9" xfId="0" applyNumberFormat="1" applyFont="1" applyFill="1" applyBorder="1"/>
    <xf numFmtId="0" fontId="2" fillId="8" borderId="0" xfId="0" applyFont="1" applyFill="1"/>
    <xf numFmtId="0" fontId="7" fillId="8" borderId="9" xfId="0" applyFont="1" applyFill="1" applyBorder="1" applyAlignment="1">
      <alignment horizontal="left"/>
    </xf>
    <xf numFmtId="16" fontId="7" fillId="8" borderId="9" xfId="0" applyNumberFormat="1" applyFont="1" applyFill="1" applyBorder="1" applyAlignment="1">
      <alignment horizontal="center"/>
    </xf>
    <xf numFmtId="0" fontId="7" fillId="8" borderId="9" xfId="0" applyFont="1" applyFill="1" applyBorder="1" applyAlignment="1">
      <alignment wrapText="1"/>
    </xf>
    <xf numFmtId="44" fontId="4" fillId="8" borderId="9" xfId="0" applyNumberFormat="1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0" fontId="4" fillId="8" borderId="9" xfId="0" applyNumberFormat="1" applyFont="1" applyFill="1" applyBorder="1" applyAlignment="1">
      <alignment horizontal="center"/>
    </xf>
    <xf numFmtId="16" fontId="2" fillId="8" borderId="9" xfId="0" applyNumberFormat="1" applyFont="1" applyFill="1" applyBorder="1" applyAlignment="1">
      <alignment horizontal="right"/>
    </xf>
    <xf numFmtId="0" fontId="4" fillId="8" borderId="9" xfId="0" applyFont="1" applyFill="1" applyBorder="1" applyAlignment="1">
      <alignment horizontal="right"/>
    </xf>
    <xf numFmtId="0" fontId="7" fillId="8" borderId="9" xfId="0" applyFont="1" applyFill="1" applyBorder="1" applyAlignment="1">
      <alignment horizontal="right"/>
    </xf>
    <xf numFmtId="0" fontId="7" fillId="8" borderId="9" xfId="0" applyFont="1" applyFill="1" applyBorder="1" applyAlignment="1">
      <alignment horizontal="center"/>
    </xf>
    <xf numFmtId="0" fontId="7" fillId="2" borderId="0" xfId="0" applyFont="1" applyFill="1" applyAlignment="1">
      <alignment wrapText="1"/>
    </xf>
    <xf numFmtId="16" fontId="7" fillId="0" borderId="9" xfId="0" applyNumberFormat="1" applyFont="1" applyBorder="1" applyAlignment="1">
      <alignment horizontal="right"/>
    </xf>
    <xf numFmtId="44" fontId="4" fillId="8" borderId="9" xfId="0" applyNumberFormat="1" applyFont="1" applyFill="1" applyBorder="1"/>
    <xf numFmtId="165" fontId="4" fillId="7" borderId="9" xfId="0" applyNumberFormat="1" applyFont="1" applyFill="1" applyBorder="1"/>
    <xf numFmtId="10" fontId="7" fillId="7" borderId="9" xfId="0" applyNumberFormat="1" applyFont="1" applyFill="1" applyBorder="1"/>
    <xf numFmtId="0" fontId="17" fillId="0" borderId="9" xfId="0" applyFont="1" applyBorder="1" applyAlignment="1">
      <alignment wrapText="1"/>
    </xf>
    <xf numFmtId="16" fontId="7" fillId="7" borderId="9" xfId="0" applyNumberFormat="1" applyFont="1" applyFill="1" applyBorder="1"/>
    <xf numFmtId="0" fontId="18" fillId="2" borderId="9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16" fontId="7" fillId="7" borderId="9" xfId="0" applyNumberFormat="1" applyFont="1" applyFill="1" applyBorder="1" applyAlignment="1">
      <alignment horizontal="right"/>
    </xf>
    <xf numFmtId="165" fontId="7" fillId="0" borderId="0" xfId="1" applyNumberFormat="1" applyFont="1"/>
    <xf numFmtId="0" fontId="0" fillId="0" borderId="0" xfId="0" applyFill="1"/>
    <xf numFmtId="165" fontId="4" fillId="0" borderId="9" xfId="1" applyNumberFormat="1" applyFont="1" applyFill="1" applyBorder="1"/>
    <xf numFmtId="44" fontId="4" fillId="0" borderId="0" xfId="0" applyNumberFormat="1" applyFont="1" applyFill="1"/>
    <xf numFmtId="44" fontId="4" fillId="0" borderId="9" xfId="0" applyNumberFormat="1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7" fillId="0" borderId="0" xfId="0" applyFont="1" applyFill="1"/>
    <xf numFmtId="0" fontId="3" fillId="0" borderId="1" xfId="0" applyFont="1" applyFill="1" applyBorder="1"/>
    <xf numFmtId="165" fontId="10" fillId="0" borderId="11" xfId="1" applyNumberFormat="1" applyFont="1" applyFill="1" applyBorder="1"/>
    <xf numFmtId="44" fontId="7" fillId="0" borderId="9" xfId="1" applyFont="1" applyFill="1" applyBorder="1"/>
    <xf numFmtId="165" fontId="4" fillId="0" borderId="0" xfId="1" applyNumberFormat="1" applyFont="1" applyFill="1"/>
    <xf numFmtId="165" fontId="7" fillId="0" borderId="0" xfId="1" applyNumberFormat="1" applyFont="1" applyAlignment="1">
      <alignment horizontal="center"/>
    </xf>
    <xf numFmtId="0" fontId="4" fillId="0" borderId="1" xfId="0" applyFont="1" applyFill="1" applyBorder="1"/>
    <xf numFmtId="165" fontId="4" fillId="0" borderId="3" xfId="1" applyNumberFormat="1" applyFont="1" applyFill="1" applyBorder="1"/>
    <xf numFmtId="0" fontId="4" fillId="0" borderId="3" xfId="0" applyFont="1" applyFill="1" applyBorder="1"/>
    <xf numFmtId="0" fontId="4" fillId="0" borderId="0" xfId="0" applyFont="1"/>
    <xf numFmtId="0" fontId="19" fillId="0" borderId="6" xfId="0" applyFont="1" applyFill="1" applyBorder="1"/>
    <xf numFmtId="165" fontId="7" fillId="0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0" fontId="4" fillId="0" borderId="4" xfId="0" applyFont="1" applyFill="1" applyBorder="1"/>
    <xf numFmtId="0" fontId="10" fillId="0" borderId="9" xfId="0" applyFont="1" applyFill="1" applyBorder="1" applyAlignment="1">
      <alignment horizontal="left"/>
    </xf>
    <xf numFmtId="0" fontId="10" fillId="0" borderId="9" xfId="0" applyFont="1" applyFill="1" applyBorder="1" applyAlignment="1">
      <alignment wrapText="1"/>
    </xf>
    <xf numFmtId="165" fontId="8" fillId="0" borderId="9" xfId="1" applyNumberFormat="1" applyFont="1" applyFill="1" applyBorder="1" applyAlignment="1">
      <alignment horizontal="center"/>
    </xf>
    <xf numFmtId="165" fontId="4" fillId="0" borderId="10" xfId="1" applyNumberFormat="1" applyFont="1" applyFill="1" applyBorder="1"/>
    <xf numFmtId="44" fontId="4" fillId="0" borderId="10" xfId="0" applyNumberFormat="1" applyFont="1" applyFill="1" applyBorder="1"/>
    <xf numFmtId="0" fontId="4" fillId="0" borderId="9" xfId="0" applyFont="1" applyFill="1" applyBorder="1"/>
    <xf numFmtId="164" fontId="4" fillId="0" borderId="9" xfId="0" applyNumberFormat="1" applyFont="1" applyFill="1" applyBorder="1"/>
    <xf numFmtId="0" fontId="8" fillId="0" borderId="9" xfId="0" applyFont="1" applyFill="1" applyBorder="1"/>
    <xf numFmtId="165" fontId="7" fillId="0" borderId="9" xfId="1" applyNumberFormat="1" applyFont="1" applyFill="1" applyBorder="1"/>
    <xf numFmtId="0" fontId="7" fillId="0" borderId="9" xfId="0" applyFont="1" applyFill="1" applyBorder="1" applyAlignment="1">
      <alignment horizontal="left" wrapText="1"/>
    </xf>
    <xf numFmtId="0" fontId="7" fillId="0" borderId="12" xfId="0" applyFont="1" applyFill="1" applyBorder="1"/>
    <xf numFmtId="0" fontId="4" fillId="0" borderId="5" xfId="0" applyFont="1" applyFill="1" applyBorder="1"/>
    <xf numFmtId="0" fontId="8" fillId="0" borderId="12" xfId="0" applyFont="1" applyFill="1" applyBorder="1"/>
    <xf numFmtId="0" fontId="7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wrapText="1"/>
    </xf>
    <xf numFmtId="0" fontId="19" fillId="0" borderId="0" xfId="0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66CC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7"/>
  <sheetViews>
    <sheetView topLeftCell="A56" workbookViewId="0">
      <selection activeCell="A62" sqref="A62:XFD66"/>
    </sheetView>
  </sheetViews>
  <sheetFormatPr baseColWidth="10" defaultRowHeight="15" x14ac:dyDescent="0.25"/>
  <cols>
    <col min="2" max="2" width="16.28515625" customWidth="1"/>
    <col min="3" max="3" width="0" hidden="1" customWidth="1"/>
    <col min="4" max="4" width="49.140625" customWidth="1"/>
    <col min="5" max="5" width="20.85546875" customWidth="1"/>
    <col min="6" max="6" width="16.28515625" hidden="1" customWidth="1"/>
    <col min="7" max="7" width="0" hidden="1" customWidth="1"/>
    <col min="8" max="8" width="20.28515625" customWidth="1"/>
    <col min="9" max="9" width="18" customWidth="1"/>
    <col min="10" max="10" width="16.7109375" customWidth="1"/>
    <col min="11" max="11" width="19" customWidth="1"/>
    <col min="12" max="12" width="17.85546875" customWidth="1"/>
    <col min="13" max="14" width="0" hidden="1" customWidth="1"/>
    <col min="16" max="16" width="26.28515625" customWidth="1"/>
    <col min="17" max="17" width="19.5703125" customWidth="1"/>
    <col min="18" max="18" width="29.28515625" customWidth="1"/>
    <col min="20" max="20" width="13.28515625" customWidth="1"/>
    <col min="21" max="21" width="21.42578125" customWidth="1"/>
  </cols>
  <sheetData>
    <row r="1" spans="1:21" ht="23.25" x14ac:dyDescent="0.35">
      <c r="E1" s="9" t="s">
        <v>19</v>
      </c>
    </row>
    <row r="2" spans="1:21" ht="15.75" x14ac:dyDescent="0.25">
      <c r="E2" s="10"/>
    </row>
    <row r="3" spans="1:21" ht="15.75" x14ac:dyDescent="0.25">
      <c r="A3" s="11"/>
      <c r="B3" t="s">
        <v>20</v>
      </c>
      <c r="E3" s="10"/>
    </row>
    <row r="4" spans="1:21" ht="15.75" x14ac:dyDescent="0.25">
      <c r="A4" s="12"/>
      <c r="B4" t="s">
        <v>21</v>
      </c>
      <c r="E4" s="10"/>
    </row>
    <row r="5" spans="1:21" ht="15.75" x14ac:dyDescent="0.25">
      <c r="A5" s="13"/>
      <c r="B5" t="s">
        <v>22</v>
      </c>
      <c r="E5" s="10"/>
    </row>
    <row r="6" spans="1:21" ht="15.75" x14ac:dyDescent="0.25">
      <c r="A6" s="193"/>
      <c r="B6" t="s">
        <v>23</v>
      </c>
      <c r="E6" s="10"/>
    </row>
    <row r="7" spans="1:21" ht="15.75" x14ac:dyDescent="0.25">
      <c r="A7" s="14"/>
      <c r="B7" t="s">
        <v>24</v>
      </c>
      <c r="E7" s="10"/>
    </row>
    <row r="8" spans="1:21" x14ac:dyDescent="0.25">
      <c r="A8" s="15"/>
      <c r="B8" t="s">
        <v>25</v>
      </c>
    </row>
    <row r="9" spans="1:21" ht="15.75" thickBot="1" x14ac:dyDescent="0.3"/>
    <row r="10" spans="1:21" ht="15.75" thickBot="1" x14ac:dyDescent="0.3">
      <c r="B10" s="1" t="s">
        <v>0</v>
      </c>
      <c r="C10" s="2" t="s">
        <v>1</v>
      </c>
      <c r="D10" s="3" t="s">
        <v>2</v>
      </c>
      <c r="E10" s="4" t="s">
        <v>3</v>
      </c>
      <c r="F10" s="4" t="s">
        <v>4</v>
      </c>
      <c r="G10" s="4" t="s">
        <v>5</v>
      </c>
      <c r="H10" s="5" t="s">
        <v>6</v>
      </c>
      <c r="I10" s="6" t="s">
        <v>7</v>
      </c>
      <c r="J10" s="6" t="s">
        <v>8</v>
      </c>
      <c r="K10" s="6" t="s">
        <v>9</v>
      </c>
      <c r="L10" s="6" t="s">
        <v>10</v>
      </c>
      <c r="M10" s="3" t="s">
        <v>11</v>
      </c>
      <c r="N10" s="3" t="s">
        <v>12</v>
      </c>
      <c r="O10" s="3" t="s">
        <v>13</v>
      </c>
      <c r="P10" s="3" t="s">
        <v>14</v>
      </c>
      <c r="Q10" s="7" t="s">
        <v>15</v>
      </c>
      <c r="R10" s="7" t="s">
        <v>16</v>
      </c>
      <c r="S10" s="8" t="s">
        <v>17</v>
      </c>
      <c r="T10" s="8" t="s">
        <v>18</v>
      </c>
      <c r="U10" s="153"/>
    </row>
    <row r="11" spans="1:21" ht="15.75" x14ac:dyDescent="0.25">
      <c r="A11" s="16" t="s">
        <v>26</v>
      </c>
      <c r="C11" s="17"/>
      <c r="D11" s="18"/>
      <c r="E11" s="19"/>
      <c r="F11" s="19"/>
      <c r="G11" s="19"/>
      <c r="H11" s="20"/>
      <c r="I11" s="21"/>
      <c r="J11" s="21"/>
      <c r="K11" s="21"/>
      <c r="L11" s="21"/>
      <c r="M11" s="18"/>
      <c r="N11" s="18"/>
      <c r="O11" s="18"/>
      <c r="P11" s="18"/>
      <c r="Q11" s="22"/>
      <c r="R11" s="23"/>
      <c r="S11" s="24"/>
      <c r="T11" s="24"/>
      <c r="U11" s="24"/>
    </row>
    <row r="12" spans="1:21" x14ac:dyDescent="0.25">
      <c r="A12" s="25">
        <v>1</v>
      </c>
      <c r="B12" s="26" t="s">
        <v>27</v>
      </c>
      <c r="C12" s="27">
        <v>45274</v>
      </c>
      <c r="D12" s="28" t="s">
        <v>28</v>
      </c>
      <c r="E12" s="29">
        <v>17889000</v>
      </c>
      <c r="F12" s="30"/>
      <c r="G12" s="30"/>
      <c r="H12" s="31">
        <v>20564000</v>
      </c>
      <c r="I12" s="31">
        <f>E12-H12</f>
        <v>-2675000</v>
      </c>
      <c r="J12" s="32">
        <f>(H12/E12)-1</f>
        <v>0.14953323271284025</v>
      </c>
      <c r="K12" s="31"/>
      <c r="L12" s="31"/>
      <c r="M12" s="26" t="s">
        <v>29</v>
      </c>
      <c r="N12" s="26" t="s">
        <v>30</v>
      </c>
      <c r="O12" s="33"/>
      <c r="P12" s="26" t="s">
        <v>31</v>
      </c>
      <c r="Q12" s="34" t="s">
        <v>32</v>
      </c>
      <c r="R12" s="35" t="s">
        <v>33</v>
      </c>
      <c r="S12" s="30"/>
      <c r="T12" s="36" t="s">
        <v>34</v>
      </c>
      <c r="U12" s="37"/>
    </row>
    <row r="13" spans="1:21" ht="26.25" x14ac:dyDescent="0.25">
      <c r="A13" s="38">
        <v>2</v>
      </c>
      <c r="B13" s="39" t="s">
        <v>35</v>
      </c>
      <c r="C13" s="40">
        <v>45638</v>
      </c>
      <c r="D13" s="41" t="s">
        <v>36</v>
      </c>
      <c r="E13" s="42">
        <v>16800000</v>
      </c>
      <c r="F13" s="11"/>
      <c r="G13" s="11"/>
      <c r="H13" s="43">
        <v>16800000</v>
      </c>
      <c r="I13" s="44">
        <f>H13-E13</f>
        <v>0</v>
      </c>
      <c r="J13" s="45">
        <f>(H13/E13)-1</f>
        <v>0</v>
      </c>
      <c r="K13" s="46"/>
      <c r="L13" s="11"/>
      <c r="M13" s="39" t="s">
        <v>37</v>
      </c>
      <c r="N13" s="39" t="s">
        <v>38</v>
      </c>
      <c r="O13" s="47"/>
      <c r="P13" s="39" t="s">
        <v>39</v>
      </c>
      <c r="Q13" s="48" t="s">
        <v>40</v>
      </c>
      <c r="R13" s="49" t="s">
        <v>41</v>
      </c>
      <c r="S13" s="11"/>
      <c r="T13" s="50"/>
      <c r="U13" s="11"/>
    </row>
    <row r="14" spans="1:21" ht="26.25" x14ac:dyDescent="0.25">
      <c r="A14" s="197">
        <v>3</v>
      </c>
      <c r="B14" s="198" t="s">
        <v>42</v>
      </c>
      <c r="C14" s="199">
        <v>45612</v>
      </c>
      <c r="D14" s="200" t="s">
        <v>43</v>
      </c>
      <c r="E14" s="201">
        <v>268800000</v>
      </c>
      <c r="F14" s="202"/>
      <c r="G14" s="202"/>
      <c r="H14" s="201"/>
      <c r="I14" s="201"/>
      <c r="J14" s="203"/>
      <c r="K14" s="201"/>
      <c r="L14" s="201"/>
      <c r="M14" s="198" t="s">
        <v>37</v>
      </c>
      <c r="N14" s="198" t="s">
        <v>38</v>
      </c>
      <c r="O14" s="204">
        <v>45544</v>
      </c>
      <c r="P14" s="198" t="s">
        <v>287</v>
      </c>
      <c r="Q14" s="205"/>
      <c r="R14" s="195" t="s">
        <v>286</v>
      </c>
      <c r="S14" s="202"/>
      <c r="T14" s="206"/>
      <c r="U14" s="202"/>
    </row>
    <row r="15" spans="1:21" ht="39" x14ac:dyDescent="0.25">
      <c r="A15" s="38">
        <v>4</v>
      </c>
      <c r="B15" s="51" t="s">
        <v>44</v>
      </c>
      <c r="C15" s="52">
        <v>45302</v>
      </c>
      <c r="D15" s="53" t="s">
        <v>45</v>
      </c>
      <c r="E15" s="54">
        <v>112901040</v>
      </c>
      <c r="F15" s="55"/>
      <c r="G15" s="55"/>
      <c r="H15" s="54"/>
      <c r="I15" s="54"/>
      <c r="J15" s="45"/>
      <c r="K15" s="54"/>
      <c r="L15" s="54"/>
      <c r="M15" s="51" t="s">
        <v>37</v>
      </c>
      <c r="N15" s="51" t="s">
        <v>38</v>
      </c>
      <c r="O15" s="56">
        <v>45478</v>
      </c>
      <c r="P15" s="57" t="s">
        <v>46</v>
      </c>
      <c r="Q15" s="58"/>
      <c r="R15" s="59" t="s">
        <v>47</v>
      </c>
      <c r="S15" s="55"/>
      <c r="T15" s="60"/>
      <c r="U15" s="55"/>
    </row>
    <row r="16" spans="1:21" ht="26.25" x14ac:dyDescent="0.25">
      <c r="A16" s="25">
        <v>5</v>
      </c>
      <c r="B16" s="26" t="s">
        <v>48</v>
      </c>
      <c r="C16" s="61">
        <v>45343</v>
      </c>
      <c r="D16" s="28" t="s">
        <v>49</v>
      </c>
      <c r="E16" s="31">
        <v>44010000</v>
      </c>
      <c r="F16" s="30"/>
      <c r="G16" s="30"/>
      <c r="H16" s="31">
        <v>8250000</v>
      </c>
      <c r="I16" s="31"/>
      <c r="J16" s="32"/>
      <c r="K16" s="31"/>
      <c r="L16" s="31"/>
      <c r="M16" s="26" t="s">
        <v>50</v>
      </c>
      <c r="N16" s="26" t="s">
        <v>38</v>
      </c>
      <c r="O16" s="62">
        <v>45527</v>
      </c>
      <c r="P16" s="26" t="s">
        <v>51</v>
      </c>
      <c r="Q16" s="34" t="s">
        <v>52</v>
      </c>
      <c r="R16" s="35" t="s">
        <v>53</v>
      </c>
      <c r="S16" s="30"/>
      <c r="T16" s="36" t="s">
        <v>54</v>
      </c>
      <c r="U16" s="30"/>
    </row>
    <row r="17" spans="1:21" ht="26.25" x14ac:dyDescent="0.25">
      <c r="A17" s="63">
        <v>6</v>
      </c>
      <c r="B17" s="64" t="s">
        <v>55</v>
      </c>
      <c r="C17" s="65">
        <v>45362</v>
      </c>
      <c r="D17" s="66" t="s">
        <v>56</v>
      </c>
      <c r="E17" s="67">
        <v>151558528</v>
      </c>
      <c r="F17" s="68"/>
      <c r="G17" s="68"/>
      <c r="H17" s="67">
        <v>112539022.08</v>
      </c>
      <c r="I17" s="67">
        <f>E17-H17</f>
        <v>39019505.920000002</v>
      </c>
      <c r="J17" s="69">
        <f>(H17/E17)-1</f>
        <v>-0.25745503360919419</v>
      </c>
      <c r="K17" s="67"/>
      <c r="L17" s="67"/>
      <c r="M17" s="70" t="s">
        <v>57</v>
      </c>
      <c r="N17" s="70" t="s">
        <v>38</v>
      </c>
      <c r="O17" s="71">
        <v>45429</v>
      </c>
      <c r="P17" s="70" t="s">
        <v>58</v>
      </c>
      <c r="Q17" s="72" t="s">
        <v>59</v>
      </c>
      <c r="R17" s="70" t="s">
        <v>60</v>
      </c>
      <c r="S17" s="68"/>
      <c r="T17" s="73"/>
      <c r="U17" s="68"/>
    </row>
    <row r="18" spans="1:21" x14ac:dyDescent="0.25">
      <c r="A18" s="197">
        <v>7</v>
      </c>
      <c r="B18" s="198" t="s">
        <v>61</v>
      </c>
      <c r="C18" s="207" t="s">
        <v>62</v>
      </c>
      <c r="D18" s="200" t="s">
        <v>63</v>
      </c>
      <c r="E18" s="201">
        <v>67564000</v>
      </c>
      <c r="F18" s="202"/>
      <c r="G18" s="202"/>
      <c r="H18" s="201"/>
      <c r="I18" s="201"/>
      <c r="J18" s="203"/>
      <c r="K18" s="201"/>
      <c r="L18" s="201"/>
      <c r="M18" s="198" t="s">
        <v>64</v>
      </c>
      <c r="N18" s="198" t="s">
        <v>38</v>
      </c>
      <c r="O18" s="204">
        <v>45518</v>
      </c>
      <c r="P18" s="198" t="s">
        <v>301</v>
      </c>
      <c r="Q18" s="205"/>
      <c r="R18" s="195" t="s">
        <v>65</v>
      </c>
      <c r="S18" s="202"/>
      <c r="T18" s="206"/>
      <c r="U18" s="202"/>
    </row>
    <row r="19" spans="1:21" x14ac:dyDescent="0.25">
      <c r="A19" s="25">
        <v>8</v>
      </c>
      <c r="B19" s="26" t="s">
        <v>66</v>
      </c>
      <c r="C19" s="74" t="s">
        <v>62</v>
      </c>
      <c r="D19" s="28" t="s">
        <v>67</v>
      </c>
      <c r="E19" s="31">
        <v>143000000</v>
      </c>
      <c r="F19" s="30"/>
      <c r="G19" s="30"/>
      <c r="H19" s="31">
        <v>138450000</v>
      </c>
      <c r="I19" s="31">
        <f>E19-H19</f>
        <v>4550000</v>
      </c>
      <c r="J19" s="32">
        <f>(H19/E19)-1</f>
        <v>-3.1818181818181857E-2</v>
      </c>
      <c r="K19" s="31"/>
      <c r="L19" s="31"/>
      <c r="M19" s="26" t="s">
        <v>57</v>
      </c>
      <c r="N19" s="26" t="s">
        <v>38</v>
      </c>
      <c r="O19" s="62">
        <v>45457</v>
      </c>
      <c r="P19" s="26" t="s">
        <v>68</v>
      </c>
      <c r="Q19" s="75" t="s">
        <v>69</v>
      </c>
      <c r="R19" s="35" t="s">
        <v>70</v>
      </c>
      <c r="S19" s="30"/>
      <c r="T19" s="36" t="s">
        <v>71</v>
      </c>
      <c r="U19" s="30"/>
    </row>
    <row r="20" spans="1:21" x14ac:dyDescent="0.25">
      <c r="A20" s="25">
        <v>9</v>
      </c>
      <c r="B20" s="26" t="s">
        <v>72</v>
      </c>
      <c r="C20" s="74" t="s">
        <v>62</v>
      </c>
      <c r="D20" s="28" t="s">
        <v>73</v>
      </c>
      <c r="E20" s="31">
        <v>79182400</v>
      </c>
      <c r="F20" s="30"/>
      <c r="G20" s="30"/>
      <c r="H20" s="31">
        <v>77920000</v>
      </c>
      <c r="I20" s="31">
        <f>E20-H20</f>
        <v>1262400</v>
      </c>
      <c r="J20" s="32">
        <f>(H20/E20)-1</f>
        <v>-1.5942936814241526E-2</v>
      </c>
      <c r="K20" s="31"/>
      <c r="L20" s="31"/>
      <c r="M20" s="26" t="s">
        <v>74</v>
      </c>
      <c r="N20" s="26" t="s">
        <v>38</v>
      </c>
      <c r="O20" s="62">
        <v>45443</v>
      </c>
      <c r="P20" s="26" t="s">
        <v>75</v>
      </c>
      <c r="Q20" s="75" t="s">
        <v>76</v>
      </c>
      <c r="R20" s="35" t="s">
        <v>77</v>
      </c>
      <c r="S20" s="30"/>
      <c r="T20" s="36" t="s">
        <v>78</v>
      </c>
      <c r="U20" s="37"/>
    </row>
    <row r="21" spans="1:21" ht="26.25" x14ac:dyDescent="0.25">
      <c r="A21" s="25">
        <v>10</v>
      </c>
      <c r="B21" s="76" t="s">
        <v>79</v>
      </c>
      <c r="C21" s="37"/>
      <c r="D21" s="77" t="s">
        <v>80</v>
      </c>
      <c r="E21" s="78">
        <v>119422406.25</v>
      </c>
      <c r="F21" s="37"/>
      <c r="G21" s="37"/>
      <c r="H21" s="79">
        <v>99999970</v>
      </c>
      <c r="I21" s="79">
        <f>E21-H21</f>
        <v>19422436.25</v>
      </c>
      <c r="J21" s="32">
        <f>(H21/E21)-1</f>
        <v>-0.16263645039391428</v>
      </c>
      <c r="K21" s="80"/>
      <c r="L21" s="80"/>
      <c r="M21" s="81" t="s">
        <v>81</v>
      </c>
      <c r="N21" s="37"/>
      <c r="O21" s="62">
        <v>45520</v>
      </c>
      <c r="P21" s="35" t="s">
        <v>82</v>
      </c>
      <c r="Q21" s="82" t="s">
        <v>83</v>
      </c>
      <c r="R21" s="81" t="s">
        <v>84</v>
      </c>
      <c r="S21" s="80"/>
      <c r="T21" s="36"/>
      <c r="U21" s="80"/>
    </row>
    <row r="22" spans="1:21" x14ac:dyDescent="0.25">
      <c r="A22" s="25">
        <v>11</v>
      </c>
      <c r="B22" s="26" t="s">
        <v>85</v>
      </c>
      <c r="C22" s="61">
        <v>45391</v>
      </c>
      <c r="D22" s="28" t="s">
        <v>86</v>
      </c>
      <c r="E22" s="31">
        <v>36144090</v>
      </c>
      <c r="F22" s="30"/>
      <c r="G22" s="30"/>
      <c r="H22" s="31">
        <v>35953774</v>
      </c>
      <c r="I22" s="31">
        <f>E22-H22</f>
        <v>190316</v>
      </c>
      <c r="J22" s="32">
        <f>(H22/E22)-1</f>
        <v>-5.2654804699744373E-3</v>
      </c>
      <c r="K22" s="31"/>
      <c r="L22" s="31"/>
      <c r="M22" s="26" t="s">
        <v>87</v>
      </c>
      <c r="N22" s="26" t="s">
        <v>30</v>
      </c>
      <c r="O22" s="62">
        <v>45448</v>
      </c>
      <c r="P22" s="26" t="s">
        <v>88</v>
      </c>
      <c r="Q22" s="75" t="s">
        <v>89</v>
      </c>
      <c r="R22" s="35" t="s">
        <v>90</v>
      </c>
      <c r="S22" s="30"/>
      <c r="T22" s="36" t="s">
        <v>91</v>
      </c>
      <c r="U22" s="30"/>
    </row>
    <row r="23" spans="1:21" ht="26.25" x14ac:dyDescent="0.25">
      <c r="A23" s="63">
        <v>12</v>
      </c>
      <c r="B23" s="64" t="s">
        <v>92</v>
      </c>
      <c r="C23" s="83" t="s">
        <v>62</v>
      </c>
      <c r="D23" s="66" t="s">
        <v>93</v>
      </c>
      <c r="E23" s="84">
        <v>87724000</v>
      </c>
      <c r="F23" s="85"/>
      <c r="G23" s="85"/>
      <c r="H23" s="84">
        <v>78700000</v>
      </c>
      <c r="I23" s="84">
        <f>E23-H23</f>
        <v>9024000</v>
      </c>
      <c r="J23" s="69">
        <f>(H23/E23)-1</f>
        <v>-0.10286808627057586</v>
      </c>
      <c r="K23" s="84"/>
      <c r="L23" s="84"/>
      <c r="M23" s="64" t="s">
        <v>74</v>
      </c>
      <c r="N23" s="64" t="s">
        <v>38</v>
      </c>
      <c r="O23" s="71">
        <v>45462</v>
      </c>
      <c r="P23" s="64" t="s">
        <v>94</v>
      </c>
      <c r="Q23" s="72" t="s">
        <v>95</v>
      </c>
      <c r="R23" s="70" t="s">
        <v>96</v>
      </c>
      <c r="S23" s="85"/>
      <c r="T23" s="73"/>
      <c r="U23" s="85"/>
    </row>
    <row r="24" spans="1:21" ht="39" x14ac:dyDescent="0.25">
      <c r="A24" s="86">
        <v>13</v>
      </c>
      <c r="B24" s="87" t="s">
        <v>97</v>
      </c>
      <c r="C24" s="88"/>
      <c r="D24" s="89" t="s">
        <v>98</v>
      </c>
      <c r="E24" s="90">
        <v>53035393.280000001</v>
      </c>
      <c r="F24" s="91"/>
      <c r="G24" s="91"/>
      <c r="H24" s="29">
        <v>61795181.350000001</v>
      </c>
      <c r="I24" s="90">
        <v>8759788</v>
      </c>
      <c r="J24" s="32">
        <f t="shared" ref="J24:J26" si="0">(H24/E24)-1</f>
        <v>0.16516872089083523</v>
      </c>
      <c r="K24" s="90"/>
      <c r="L24" s="90"/>
      <c r="M24" s="87" t="s">
        <v>99</v>
      </c>
      <c r="N24" s="87"/>
      <c r="O24" s="92">
        <v>45483</v>
      </c>
      <c r="P24" s="87" t="s">
        <v>100</v>
      </c>
      <c r="Q24" s="93" t="s">
        <v>101</v>
      </c>
      <c r="R24" s="94" t="s">
        <v>102</v>
      </c>
      <c r="S24" s="91"/>
      <c r="T24" s="95" t="s">
        <v>103</v>
      </c>
      <c r="U24" s="91"/>
    </row>
    <row r="25" spans="1:21" ht="73.5" customHeight="1" x14ac:dyDescent="0.25">
      <c r="A25" s="25">
        <v>14</v>
      </c>
      <c r="B25" s="35" t="s">
        <v>104</v>
      </c>
      <c r="C25" s="96"/>
      <c r="D25" s="97" t="s">
        <v>105</v>
      </c>
      <c r="E25" s="98">
        <v>195795220</v>
      </c>
      <c r="F25" s="96"/>
      <c r="G25" s="96"/>
      <c r="H25" s="79">
        <v>89607449.140000001</v>
      </c>
      <c r="I25" s="98">
        <f>E25-H25</f>
        <v>106187770.86</v>
      </c>
      <c r="J25" s="32">
        <f t="shared" si="0"/>
        <v>-0.54234097676133253</v>
      </c>
      <c r="K25" s="98">
        <v>85747000</v>
      </c>
      <c r="L25" s="98">
        <f>H25-K25</f>
        <v>3860449.1400000006</v>
      </c>
      <c r="M25" s="99" t="s">
        <v>106</v>
      </c>
      <c r="N25" s="96"/>
      <c r="O25" s="100">
        <v>45545</v>
      </c>
      <c r="P25" s="97" t="s">
        <v>107</v>
      </c>
      <c r="Q25" s="101" t="s">
        <v>108</v>
      </c>
      <c r="R25" s="99" t="s">
        <v>109</v>
      </c>
      <c r="S25" s="96"/>
      <c r="T25" s="102" t="s">
        <v>103</v>
      </c>
      <c r="U25" s="80"/>
    </row>
    <row r="26" spans="1:21" x14ac:dyDescent="0.25">
      <c r="A26" s="25">
        <v>15</v>
      </c>
      <c r="B26" s="35" t="s">
        <v>110</v>
      </c>
      <c r="C26" s="80"/>
      <c r="D26" s="103" t="s">
        <v>111</v>
      </c>
      <c r="E26" s="29">
        <v>70721500</v>
      </c>
      <c r="F26" s="80"/>
      <c r="G26" s="80"/>
      <c r="H26" s="29">
        <v>70603308</v>
      </c>
      <c r="I26" s="29">
        <f>E26-H26</f>
        <v>118192</v>
      </c>
      <c r="J26" s="32">
        <f t="shared" si="0"/>
        <v>-1.6712315208246009E-3</v>
      </c>
      <c r="K26" s="80"/>
      <c r="L26" s="80"/>
      <c r="M26" s="35" t="s">
        <v>87</v>
      </c>
      <c r="N26" s="80"/>
      <c r="O26" s="62">
        <v>45511</v>
      </c>
      <c r="P26" s="35" t="s">
        <v>88</v>
      </c>
      <c r="Q26" s="75" t="s">
        <v>89</v>
      </c>
      <c r="R26" s="35" t="s">
        <v>112</v>
      </c>
      <c r="S26" s="80"/>
      <c r="T26" s="36" t="s">
        <v>103</v>
      </c>
      <c r="U26" s="80"/>
    </row>
    <row r="27" spans="1:21" x14ac:dyDescent="0.25">
      <c r="A27" s="25">
        <v>16</v>
      </c>
      <c r="B27" s="35" t="s">
        <v>113</v>
      </c>
      <c r="C27" s="104"/>
      <c r="D27" s="105" t="s">
        <v>114</v>
      </c>
      <c r="E27" s="106">
        <v>168000000</v>
      </c>
      <c r="F27" s="107"/>
      <c r="G27" s="107"/>
      <c r="H27" s="29">
        <v>149299500</v>
      </c>
      <c r="I27" s="108">
        <f>E27-H27</f>
        <v>18700500</v>
      </c>
      <c r="J27" s="32">
        <f>(H27/E27)-1</f>
        <v>-0.11131250000000004</v>
      </c>
      <c r="K27" s="109"/>
      <c r="L27" s="109"/>
      <c r="M27" s="105" t="s">
        <v>115</v>
      </c>
      <c r="N27" s="104"/>
      <c r="O27" s="62">
        <v>45510</v>
      </c>
      <c r="P27" s="105" t="s">
        <v>116</v>
      </c>
      <c r="Q27" s="34">
        <v>33714576629</v>
      </c>
      <c r="R27" s="105" t="s">
        <v>117</v>
      </c>
      <c r="S27" s="108"/>
      <c r="T27" s="110" t="s">
        <v>103</v>
      </c>
      <c r="U27" s="80"/>
    </row>
    <row r="28" spans="1:21" x14ac:dyDescent="0.25">
      <c r="A28" s="25">
        <v>17</v>
      </c>
      <c r="B28" s="99" t="s">
        <v>118</v>
      </c>
      <c r="C28" s="111"/>
      <c r="D28" s="112" t="s">
        <v>119</v>
      </c>
      <c r="E28" s="113">
        <v>177870000</v>
      </c>
      <c r="F28" s="113"/>
      <c r="G28" s="113"/>
      <c r="H28" s="98">
        <v>148793700</v>
      </c>
      <c r="I28" s="114">
        <f>E28-H28</f>
        <v>29076300</v>
      </c>
      <c r="J28" s="115">
        <f>(H28/E28)-1</f>
        <v>-0.163469387755102</v>
      </c>
      <c r="K28" s="114"/>
      <c r="L28" s="114"/>
      <c r="M28" s="112" t="s">
        <v>74</v>
      </c>
      <c r="N28" s="111"/>
      <c r="O28" s="100">
        <v>45566</v>
      </c>
      <c r="P28" s="112" t="s">
        <v>116</v>
      </c>
      <c r="Q28" s="116">
        <v>33714576629</v>
      </c>
      <c r="R28" s="112" t="s">
        <v>120</v>
      </c>
      <c r="S28" s="114"/>
      <c r="T28" s="117" t="s">
        <v>103</v>
      </c>
      <c r="U28" s="96"/>
    </row>
    <row r="29" spans="1:21" x14ac:dyDescent="0.25">
      <c r="A29" s="155">
        <v>18</v>
      </c>
      <c r="B29" s="35" t="s">
        <v>121</v>
      </c>
      <c r="C29" s="104"/>
      <c r="D29" s="105" t="s">
        <v>122</v>
      </c>
      <c r="E29" s="106">
        <v>130318500</v>
      </c>
      <c r="F29" s="106"/>
      <c r="G29" s="106"/>
      <c r="H29" s="29">
        <v>131157200</v>
      </c>
      <c r="I29" s="108">
        <f>E29-H29</f>
        <v>-838700</v>
      </c>
      <c r="J29" s="32">
        <f>(H29/E29)-1</f>
        <v>6.4357708230220467E-3</v>
      </c>
      <c r="K29" s="108"/>
      <c r="L29" s="108"/>
      <c r="M29" s="105" t="s">
        <v>57</v>
      </c>
      <c r="N29" s="104"/>
      <c r="O29" s="62"/>
      <c r="P29" s="105" t="s">
        <v>68</v>
      </c>
      <c r="Q29" s="75"/>
      <c r="R29" s="105" t="s">
        <v>326</v>
      </c>
      <c r="S29" s="108"/>
      <c r="T29" s="110" t="s">
        <v>103</v>
      </c>
      <c r="U29" s="124">
        <v>45758</v>
      </c>
    </row>
    <row r="30" spans="1:21" x14ac:dyDescent="0.25">
      <c r="A30" s="155">
        <v>19</v>
      </c>
      <c r="B30" s="35" t="s">
        <v>123</v>
      </c>
      <c r="C30" s="104"/>
      <c r="D30" s="105" t="s">
        <v>124</v>
      </c>
      <c r="E30" s="106">
        <v>115952525</v>
      </c>
      <c r="F30" s="106"/>
      <c r="G30" s="106"/>
      <c r="H30" s="29">
        <v>112300000</v>
      </c>
      <c r="I30" s="108"/>
      <c r="J30" s="32"/>
      <c r="K30" s="108"/>
      <c r="L30" s="108"/>
      <c r="M30" s="105" t="s">
        <v>125</v>
      </c>
      <c r="N30" s="104"/>
      <c r="O30" s="62">
        <v>45294</v>
      </c>
      <c r="P30" s="105" t="s">
        <v>298</v>
      </c>
      <c r="Q30" s="75"/>
      <c r="R30" s="105" t="s">
        <v>297</v>
      </c>
      <c r="S30" s="108"/>
      <c r="T30" s="110" t="s">
        <v>299</v>
      </c>
      <c r="U30" s="156"/>
    </row>
    <row r="31" spans="1:21" ht="24.75" x14ac:dyDescent="0.25">
      <c r="A31" s="155">
        <v>20</v>
      </c>
      <c r="B31" s="35" t="s">
        <v>126</v>
      </c>
      <c r="C31" s="104"/>
      <c r="D31" s="191" t="s">
        <v>296</v>
      </c>
      <c r="E31" s="106">
        <v>179685000</v>
      </c>
      <c r="F31" s="106"/>
      <c r="G31" s="106"/>
      <c r="H31" s="29">
        <v>179685000</v>
      </c>
      <c r="I31" s="108"/>
      <c r="J31" s="32"/>
      <c r="K31" s="108">
        <v>50000000</v>
      </c>
      <c r="L31" s="108">
        <f>H31-K31</f>
        <v>129685000</v>
      </c>
      <c r="M31" s="105" t="s">
        <v>74</v>
      </c>
      <c r="N31" s="104"/>
      <c r="O31" s="192">
        <v>45702</v>
      </c>
      <c r="P31" s="105" t="s">
        <v>214</v>
      </c>
      <c r="Q31" s="75"/>
      <c r="R31" s="105" t="s">
        <v>342</v>
      </c>
      <c r="S31" s="108"/>
      <c r="T31" s="110" t="s">
        <v>343</v>
      </c>
      <c r="U31" s="80"/>
    </row>
    <row r="33" spans="1:21" ht="15.75" x14ac:dyDescent="0.25">
      <c r="A33" s="120" t="s">
        <v>127</v>
      </c>
      <c r="H33" s="121"/>
      <c r="J33" s="122"/>
      <c r="Q33" s="123"/>
    </row>
    <row r="34" spans="1:21" ht="26.25" x14ac:dyDescent="0.25">
      <c r="A34" s="25">
        <v>1</v>
      </c>
      <c r="B34" s="35" t="s">
        <v>128</v>
      </c>
      <c r="C34" s="35"/>
      <c r="D34" s="28" t="s">
        <v>129</v>
      </c>
      <c r="E34" s="29">
        <v>24000000</v>
      </c>
      <c r="F34" s="35"/>
      <c r="G34" s="35"/>
      <c r="H34" s="29">
        <v>21900000</v>
      </c>
      <c r="I34" s="29">
        <f t="shared" ref="I34:I40" si="1">E34-H34</f>
        <v>2100000</v>
      </c>
      <c r="J34" s="32">
        <f t="shared" ref="J34:J45" si="2">(H34/E34)-1</f>
        <v>-8.7500000000000022E-2</v>
      </c>
      <c r="K34" s="35"/>
      <c r="L34" s="35"/>
      <c r="M34" s="35" t="s">
        <v>99</v>
      </c>
      <c r="N34" s="35" t="s">
        <v>30</v>
      </c>
      <c r="O34" s="124">
        <v>45433</v>
      </c>
      <c r="P34" s="35" t="s">
        <v>130</v>
      </c>
      <c r="Q34" s="75" t="s">
        <v>131</v>
      </c>
      <c r="R34" s="35" t="s">
        <v>132</v>
      </c>
      <c r="S34" s="35"/>
      <c r="T34" s="35" t="s">
        <v>133</v>
      </c>
      <c r="U34" s="37"/>
    </row>
    <row r="35" spans="1:21" x14ac:dyDescent="0.25">
      <c r="A35" s="25">
        <v>2</v>
      </c>
      <c r="B35" s="35" t="s">
        <v>134</v>
      </c>
      <c r="C35" s="35"/>
      <c r="D35" s="35" t="s">
        <v>135</v>
      </c>
      <c r="E35" s="29">
        <v>24588000</v>
      </c>
      <c r="F35" s="35"/>
      <c r="G35" s="35"/>
      <c r="H35" s="29">
        <v>24350000</v>
      </c>
      <c r="I35" s="29">
        <f t="shared" si="1"/>
        <v>238000</v>
      </c>
      <c r="J35" s="32">
        <f t="shared" si="2"/>
        <v>-9.6795184642914922E-3</v>
      </c>
      <c r="K35" s="35"/>
      <c r="L35" s="35"/>
      <c r="M35" s="35" t="s">
        <v>136</v>
      </c>
      <c r="N35" s="35"/>
      <c r="O35" s="124">
        <v>45447</v>
      </c>
      <c r="P35" s="35" t="s">
        <v>137</v>
      </c>
      <c r="Q35" s="75" t="s">
        <v>138</v>
      </c>
      <c r="R35" s="35" t="s">
        <v>139</v>
      </c>
      <c r="S35" s="35"/>
      <c r="T35" s="35" t="s">
        <v>140</v>
      </c>
      <c r="U35" s="37"/>
    </row>
    <row r="36" spans="1:21" x14ac:dyDescent="0.25">
      <c r="A36" s="25">
        <v>3</v>
      </c>
      <c r="B36" s="35" t="s">
        <v>141</v>
      </c>
      <c r="C36" s="35"/>
      <c r="D36" s="35" t="s">
        <v>142</v>
      </c>
      <c r="E36" s="29">
        <v>30380196</v>
      </c>
      <c r="F36" s="35"/>
      <c r="G36" s="35"/>
      <c r="H36" s="29">
        <v>30380190</v>
      </c>
      <c r="I36" s="29">
        <f t="shared" si="1"/>
        <v>6</v>
      </c>
      <c r="J36" s="32">
        <f t="shared" si="2"/>
        <v>-1.9749708002336774E-7</v>
      </c>
      <c r="K36" s="35"/>
      <c r="L36" s="35"/>
      <c r="M36" s="35" t="s">
        <v>74</v>
      </c>
      <c r="N36" s="35"/>
      <c r="O36" s="124">
        <v>45461</v>
      </c>
      <c r="P36" s="35" t="s">
        <v>143</v>
      </c>
      <c r="Q36" s="75" t="s">
        <v>144</v>
      </c>
      <c r="R36" s="35" t="s">
        <v>145</v>
      </c>
      <c r="S36" s="35"/>
      <c r="T36" s="35" t="s">
        <v>140</v>
      </c>
      <c r="U36" s="37"/>
    </row>
    <row r="37" spans="1:21" x14ac:dyDescent="0.25">
      <c r="A37" s="25">
        <v>4</v>
      </c>
      <c r="B37" s="35" t="s">
        <v>146</v>
      </c>
      <c r="C37" s="35"/>
      <c r="D37" s="35" t="s">
        <v>147</v>
      </c>
      <c r="E37" s="29">
        <v>21392800</v>
      </c>
      <c r="F37" s="35"/>
      <c r="G37" s="35"/>
      <c r="H37" s="29">
        <v>12878000</v>
      </c>
      <c r="I37" s="29">
        <f t="shared" si="1"/>
        <v>8514800</v>
      </c>
      <c r="J37" s="32">
        <f t="shared" si="2"/>
        <v>-0.39802176433192471</v>
      </c>
      <c r="K37" s="35"/>
      <c r="L37" s="35"/>
      <c r="M37" s="35" t="s">
        <v>148</v>
      </c>
      <c r="N37" s="35"/>
      <c r="O37" s="124">
        <v>45471</v>
      </c>
      <c r="P37" s="35" t="s">
        <v>149</v>
      </c>
      <c r="Q37" s="75" t="s">
        <v>150</v>
      </c>
      <c r="R37" s="35" t="s">
        <v>151</v>
      </c>
      <c r="S37" s="35"/>
      <c r="T37" s="35" t="s">
        <v>152</v>
      </c>
      <c r="U37" s="37"/>
    </row>
    <row r="38" spans="1:21" x14ac:dyDescent="0.25">
      <c r="A38" s="38">
        <v>5</v>
      </c>
      <c r="B38" s="59" t="s">
        <v>153</v>
      </c>
      <c r="C38" s="59"/>
      <c r="D38" s="59" t="s">
        <v>154</v>
      </c>
      <c r="E38" s="43">
        <v>29808000</v>
      </c>
      <c r="F38" s="59"/>
      <c r="G38" s="59"/>
      <c r="H38" s="43">
        <v>29802300</v>
      </c>
      <c r="I38" s="43">
        <f t="shared" si="1"/>
        <v>5700</v>
      </c>
      <c r="J38" s="45">
        <f t="shared" si="2"/>
        <v>-1.9122383252823116E-4</v>
      </c>
      <c r="K38" s="59"/>
      <c r="L38" s="59"/>
      <c r="M38" s="59" t="s">
        <v>74</v>
      </c>
      <c r="N38" s="59"/>
      <c r="O38" s="125">
        <v>45489</v>
      </c>
      <c r="P38" s="59" t="s">
        <v>155</v>
      </c>
      <c r="Q38" s="118" t="s">
        <v>156</v>
      </c>
      <c r="R38" s="59" t="s">
        <v>157</v>
      </c>
      <c r="S38" s="59"/>
      <c r="T38" s="59"/>
      <c r="U38" s="59"/>
    </row>
    <row r="39" spans="1:21" x14ac:dyDescent="0.25">
      <c r="A39" s="63">
        <v>6</v>
      </c>
      <c r="B39" s="70" t="s">
        <v>158</v>
      </c>
      <c r="C39" s="70"/>
      <c r="D39" s="70" t="s">
        <v>159</v>
      </c>
      <c r="E39" s="67">
        <v>21600000</v>
      </c>
      <c r="F39" s="70"/>
      <c r="G39" s="70"/>
      <c r="H39" s="67">
        <v>20800000</v>
      </c>
      <c r="I39" s="67">
        <f t="shared" si="1"/>
        <v>800000</v>
      </c>
      <c r="J39" s="69">
        <f t="shared" si="2"/>
        <v>-3.703703703703709E-2</v>
      </c>
      <c r="K39" s="70"/>
      <c r="L39" s="70"/>
      <c r="M39" s="70" t="s">
        <v>74</v>
      </c>
      <c r="N39" s="70"/>
      <c r="O39" s="126">
        <v>45489</v>
      </c>
      <c r="P39" s="70" t="s">
        <v>160</v>
      </c>
      <c r="Q39" s="72" t="s">
        <v>161</v>
      </c>
      <c r="R39" s="70" t="s">
        <v>162</v>
      </c>
      <c r="S39" s="70"/>
      <c r="T39" s="70"/>
      <c r="U39" s="70"/>
    </row>
    <row r="40" spans="1:21" x14ac:dyDescent="0.25">
      <c r="A40" s="63">
        <v>7</v>
      </c>
      <c r="B40" s="70" t="s">
        <v>163</v>
      </c>
      <c r="C40" s="70"/>
      <c r="D40" s="70" t="s">
        <v>164</v>
      </c>
      <c r="E40" s="67">
        <v>25200000</v>
      </c>
      <c r="F40" s="70"/>
      <c r="G40" s="70"/>
      <c r="H40" s="67">
        <v>22629600</v>
      </c>
      <c r="I40" s="67">
        <f t="shared" si="1"/>
        <v>2570400</v>
      </c>
      <c r="J40" s="69">
        <f t="shared" si="2"/>
        <v>-0.10199999999999998</v>
      </c>
      <c r="K40" s="70"/>
      <c r="L40" s="70"/>
      <c r="M40" s="70" t="s">
        <v>74</v>
      </c>
      <c r="N40" s="70"/>
      <c r="O40" s="126">
        <v>45478</v>
      </c>
      <c r="P40" s="70" t="s">
        <v>165</v>
      </c>
      <c r="Q40" s="72" t="s">
        <v>166</v>
      </c>
      <c r="R40" s="70" t="s">
        <v>167</v>
      </c>
      <c r="S40" s="70"/>
      <c r="T40" s="70"/>
      <c r="U40" s="70"/>
    </row>
    <row r="41" spans="1:21" ht="64.5" x14ac:dyDescent="0.25">
      <c r="A41" s="63">
        <v>8</v>
      </c>
      <c r="B41" s="70" t="s">
        <v>168</v>
      </c>
      <c r="C41" s="70"/>
      <c r="D41" s="127" t="s">
        <v>169</v>
      </c>
      <c r="E41" s="67">
        <v>19573500</v>
      </c>
      <c r="F41" s="70"/>
      <c r="G41" s="70"/>
      <c r="H41" s="128"/>
      <c r="I41" s="70"/>
      <c r="J41" s="69"/>
      <c r="K41" s="70"/>
      <c r="L41" s="70"/>
      <c r="M41" s="70" t="s">
        <v>170</v>
      </c>
      <c r="N41" s="70"/>
      <c r="O41" s="126">
        <v>45524</v>
      </c>
      <c r="P41" s="66" t="s">
        <v>171</v>
      </c>
      <c r="Q41" s="129" t="s">
        <v>172</v>
      </c>
      <c r="R41" s="70" t="s">
        <v>173</v>
      </c>
      <c r="S41" s="70"/>
      <c r="T41" s="70"/>
      <c r="U41" s="14"/>
    </row>
    <row r="42" spans="1:21" x14ac:dyDescent="0.25">
      <c r="A42" s="25">
        <v>9</v>
      </c>
      <c r="B42" s="35" t="s">
        <v>174</v>
      </c>
      <c r="C42" s="35"/>
      <c r="D42" s="35" t="s">
        <v>175</v>
      </c>
      <c r="E42" s="29">
        <v>30500000</v>
      </c>
      <c r="F42" s="35"/>
      <c r="G42" s="35"/>
      <c r="H42" s="29">
        <v>30485000</v>
      </c>
      <c r="I42" s="29">
        <f>E42-H42</f>
        <v>15000</v>
      </c>
      <c r="J42" s="32">
        <f t="shared" si="2"/>
        <v>-4.9180327868847407E-4</v>
      </c>
      <c r="K42" s="35"/>
      <c r="L42" s="35"/>
      <c r="M42" s="35" t="s">
        <v>74</v>
      </c>
      <c r="N42" s="35"/>
      <c r="O42" s="62">
        <v>45561</v>
      </c>
      <c r="P42" s="81" t="s">
        <v>143</v>
      </c>
      <c r="Q42" s="75" t="s">
        <v>144</v>
      </c>
      <c r="R42" s="35" t="s">
        <v>176</v>
      </c>
      <c r="S42" s="35"/>
      <c r="T42" s="35" t="s">
        <v>103</v>
      </c>
      <c r="U42" s="130">
        <v>45611</v>
      </c>
    </row>
    <row r="43" spans="1:21" x14ac:dyDescent="0.25">
      <c r="A43" s="25">
        <v>10</v>
      </c>
      <c r="B43" s="35" t="s">
        <v>177</v>
      </c>
      <c r="C43" s="35"/>
      <c r="D43" s="35" t="s">
        <v>178</v>
      </c>
      <c r="E43" s="29">
        <v>22500000</v>
      </c>
      <c r="F43" s="35"/>
      <c r="G43" s="35"/>
      <c r="H43" s="29">
        <v>22450000</v>
      </c>
      <c r="I43" s="29">
        <f>E43-H43</f>
        <v>50000</v>
      </c>
      <c r="J43" s="32">
        <f t="shared" si="2"/>
        <v>-2.2222222222222365E-3</v>
      </c>
      <c r="K43" s="35"/>
      <c r="L43" s="35"/>
      <c r="M43" s="35" t="s">
        <v>148</v>
      </c>
      <c r="N43" s="35"/>
      <c r="O43" s="62">
        <v>45540</v>
      </c>
      <c r="P43" s="35" t="s">
        <v>130</v>
      </c>
      <c r="Q43" s="75" t="s">
        <v>131</v>
      </c>
      <c r="R43" s="35" t="s">
        <v>179</v>
      </c>
      <c r="S43" s="35"/>
      <c r="T43" s="35"/>
      <c r="U43" s="37"/>
    </row>
    <row r="44" spans="1:21" x14ac:dyDescent="0.25">
      <c r="A44" s="25">
        <v>11</v>
      </c>
      <c r="B44" s="35" t="s">
        <v>180</v>
      </c>
      <c r="C44" s="35"/>
      <c r="D44" s="35" t="s">
        <v>181</v>
      </c>
      <c r="E44" s="29">
        <v>34108690</v>
      </c>
      <c r="F44" s="35"/>
      <c r="G44" s="35"/>
      <c r="H44" s="29">
        <v>31999960</v>
      </c>
      <c r="I44" s="29">
        <f>E44-H44</f>
        <v>2108730</v>
      </c>
      <c r="J44" s="32">
        <f t="shared" si="2"/>
        <v>-6.1823834336645622E-2</v>
      </c>
      <c r="K44" s="35"/>
      <c r="L44" s="35"/>
      <c r="M44" s="35" t="s">
        <v>136</v>
      </c>
      <c r="N44" s="35"/>
      <c r="O44" s="62">
        <v>45638</v>
      </c>
      <c r="P44" s="35" t="s">
        <v>182</v>
      </c>
      <c r="Q44" s="75"/>
      <c r="R44" s="154" t="s">
        <v>288</v>
      </c>
      <c r="S44" s="35"/>
      <c r="T44" s="35" t="s">
        <v>289</v>
      </c>
      <c r="U44" s="37"/>
    </row>
    <row r="45" spans="1:21" x14ac:dyDescent="0.25">
      <c r="A45" s="25">
        <v>12</v>
      </c>
      <c r="B45" s="35" t="s">
        <v>183</v>
      </c>
      <c r="C45" s="80"/>
      <c r="D45" s="80" t="s">
        <v>184</v>
      </c>
      <c r="E45" s="29">
        <v>29998085</v>
      </c>
      <c r="F45" s="80"/>
      <c r="G45" s="80"/>
      <c r="H45" s="29">
        <v>29998085</v>
      </c>
      <c r="I45" s="131">
        <f>E45-H45</f>
        <v>0</v>
      </c>
      <c r="J45" s="32">
        <f t="shared" si="2"/>
        <v>0</v>
      </c>
      <c r="K45" s="80"/>
      <c r="L45" s="80"/>
      <c r="M45" s="35" t="s">
        <v>170</v>
      </c>
      <c r="N45" s="80"/>
      <c r="O45" s="62">
        <v>45639</v>
      </c>
      <c r="P45" s="35" t="s">
        <v>185</v>
      </c>
      <c r="Q45" s="75"/>
      <c r="R45" s="35" t="s">
        <v>186</v>
      </c>
      <c r="S45" s="80"/>
      <c r="T45" s="35" t="s">
        <v>187</v>
      </c>
      <c r="U45" s="37"/>
    </row>
    <row r="48" spans="1:21" ht="15.75" x14ac:dyDescent="0.25">
      <c r="A48" s="10" t="s">
        <v>188</v>
      </c>
      <c r="H48" s="121"/>
      <c r="J48" s="122"/>
      <c r="Q48" s="123"/>
    </row>
    <row r="49" spans="1:21" ht="51.75" x14ac:dyDescent="0.25">
      <c r="A49" s="63">
        <v>1</v>
      </c>
      <c r="B49" s="70" t="s">
        <v>189</v>
      </c>
      <c r="C49" s="68"/>
      <c r="D49" s="66" t="s">
        <v>190</v>
      </c>
      <c r="E49" s="67">
        <v>8615275</v>
      </c>
      <c r="F49" s="68"/>
      <c r="G49" s="68"/>
      <c r="H49" s="67">
        <v>8171850</v>
      </c>
      <c r="I49" s="67">
        <f>E49-H49</f>
        <v>443425</v>
      </c>
      <c r="J49" s="69">
        <f>(H49/E49)-1</f>
        <v>-5.1469628073392948E-2</v>
      </c>
      <c r="K49" s="68"/>
      <c r="L49" s="68"/>
      <c r="M49" s="66" t="s">
        <v>191</v>
      </c>
      <c r="N49" s="68"/>
      <c r="O49" s="126">
        <v>45475</v>
      </c>
      <c r="P49" s="70" t="s">
        <v>192</v>
      </c>
      <c r="Q49" s="72" t="s">
        <v>193</v>
      </c>
      <c r="R49" s="70" t="s">
        <v>194</v>
      </c>
      <c r="S49" s="68"/>
      <c r="T49" s="68"/>
      <c r="U49" s="14"/>
    </row>
    <row r="50" spans="1:21" x14ac:dyDescent="0.25">
      <c r="A50" s="25">
        <v>2</v>
      </c>
      <c r="B50" s="35" t="s">
        <v>195</v>
      </c>
      <c r="C50" s="80"/>
      <c r="D50" s="35" t="s">
        <v>196</v>
      </c>
      <c r="E50" s="29">
        <v>9141000</v>
      </c>
      <c r="F50" s="80"/>
      <c r="G50" s="80"/>
      <c r="H50" s="132"/>
      <c r="I50" s="80"/>
      <c r="J50" s="32"/>
      <c r="K50" s="80"/>
      <c r="L50" s="80"/>
      <c r="M50" s="80"/>
      <c r="N50" s="80"/>
      <c r="O50" s="124">
        <v>45541</v>
      </c>
      <c r="P50" s="28" t="s">
        <v>197</v>
      </c>
      <c r="Q50" s="133" t="s">
        <v>198</v>
      </c>
      <c r="R50" s="35" t="s">
        <v>199</v>
      </c>
      <c r="S50" s="80"/>
      <c r="T50" s="80" t="s">
        <v>200</v>
      </c>
      <c r="U50" s="37"/>
    </row>
    <row r="51" spans="1:21" x14ac:dyDescent="0.25">
      <c r="A51" s="25">
        <v>3</v>
      </c>
      <c r="B51" s="35" t="s">
        <v>201</v>
      </c>
      <c r="C51" s="80"/>
      <c r="D51" s="35" t="s">
        <v>202</v>
      </c>
      <c r="E51" s="29">
        <v>18053932</v>
      </c>
      <c r="F51" s="80"/>
      <c r="G51" s="80"/>
      <c r="H51" s="132"/>
      <c r="I51" s="80"/>
      <c r="J51" s="32"/>
      <c r="K51" s="80"/>
      <c r="L51" s="80"/>
      <c r="M51" s="35" t="s">
        <v>203</v>
      </c>
      <c r="N51" s="80"/>
      <c r="O51" s="62">
        <v>45534</v>
      </c>
      <c r="P51" s="28" t="s">
        <v>287</v>
      </c>
      <c r="Q51" s="75" t="s">
        <v>204</v>
      </c>
      <c r="R51" s="35" t="s">
        <v>205</v>
      </c>
      <c r="S51" s="80"/>
      <c r="T51" s="80" t="s">
        <v>290</v>
      </c>
      <c r="U51" s="37"/>
    </row>
    <row r="52" spans="1:21" x14ac:dyDescent="0.25">
      <c r="A52" s="25">
        <v>4</v>
      </c>
      <c r="B52" s="35" t="s">
        <v>206</v>
      </c>
      <c r="C52" s="80"/>
      <c r="D52" s="35" t="s">
        <v>207</v>
      </c>
      <c r="E52" s="29">
        <v>15357900</v>
      </c>
      <c r="F52" s="80"/>
      <c r="G52" s="80"/>
      <c r="H52" s="29">
        <v>14538150</v>
      </c>
      <c r="I52" s="29">
        <f t="shared" ref="I52:I58" si="3">E52-H52</f>
        <v>819750</v>
      </c>
      <c r="J52" s="32">
        <f t="shared" ref="J52:J53" si="4">(H52/E52)-1</f>
        <v>-5.3376438184908115E-2</v>
      </c>
      <c r="K52" s="80"/>
      <c r="L52" s="80"/>
      <c r="M52" s="35" t="s">
        <v>74</v>
      </c>
      <c r="N52" s="80"/>
      <c r="O52" s="62">
        <v>45539</v>
      </c>
      <c r="P52" s="35" t="s">
        <v>208</v>
      </c>
      <c r="Q52" s="134" t="s">
        <v>209</v>
      </c>
      <c r="R52" s="35" t="s">
        <v>210</v>
      </c>
      <c r="S52" s="80"/>
      <c r="T52" s="80"/>
      <c r="U52" s="37"/>
    </row>
    <row r="53" spans="1:21" x14ac:dyDescent="0.25">
      <c r="A53" s="25">
        <v>5</v>
      </c>
      <c r="B53" s="35" t="s">
        <v>211</v>
      </c>
      <c r="C53" s="80"/>
      <c r="D53" s="35" t="s">
        <v>212</v>
      </c>
      <c r="E53" s="29">
        <v>24480000</v>
      </c>
      <c r="F53" s="80"/>
      <c r="G53" s="80"/>
      <c r="H53" s="29">
        <v>22800000</v>
      </c>
      <c r="I53" s="29">
        <f t="shared" si="3"/>
        <v>1680000</v>
      </c>
      <c r="J53" s="32">
        <f t="shared" si="4"/>
        <v>-6.8627450980392135E-2</v>
      </c>
      <c r="K53" s="80"/>
      <c r="L53" s="80"/>
      <c r="M53" s="35" t="s">
        <v>213</v>
      </c>
      <c r="N53" s="80"/>
      <c r="O53" s="62">
        <v>45569</v>
      </c>
      <c r="P53" s="35" t="s">
        <v>214</v>
      </c>
      <c r="Q53" s="75" t="s">
        <v>215</v>
      </c>
      <c r="R53" s="35" t="s">
        <v>216</v>
      </c>
      <c r="S53" s="80"/>
      <c r="T53" s="80" t="s">
        <v>217</v>
      </c>
      <c r="U53" s="37"/>
    </row>
    <row r="54" spans="1:21" x14ac:dyDescent="0.25">
      <c r="A54" s="25">
        <v>6</v>
      </c>
      <c r="B54" s="35" t="s">
        <v>218</v>
      </c>
      <c r="C54" s="80"/>
      <c r="D54" s="35" t="s">
        <v>219</v>
      </c>
      <c r="E54" s="29">
        <v>17972654</v>
      </c>
      <c r="F54" s="80"/>
      <c r="G54" s="80"/>
      <c r="H54" s="29">
        <v>15500000</v>
      </c>
      <c r="I54" s="29">
        <f t="shared" si="3"/>
        <v>2472654</v>
      </c>
      <c r="J54" s="32">
        <f>H54/E54-1</f>
        <v>-0.13757867925349254</v>
      </c>
      <c r="K54" s="29"/>
      <c r="L54" s="29"/>
      <c r="M54" s="35" t="s">
        <v>74</v>
      </c>
      <c r="N54" s="80"/>
      <c r="O54" s="62">
        <v>45573</v>
      </c>
      <c r="P54" s="35" t="s">
        <v>220</v>
      </c>
      <c r="Q54" s="75" t="s">
        <v>221</v>
      </c>
      <c r="R54" s="35" t="s">
        <v>222</v>
      </c>
      <c r="S54" s="80"/>
      <c r="T54" s="80" t="s">
        <v>223</v>
      </c>
      <c r="U54" s="37"/>
    </row>
    <row r="55" spans="1:21" ht="26.25" x14ac:dyDescent="0.25">
      <c r="A55" s="63">
        <v>7</v>
      </c>
      <c r="B55" s="64" t="s">
        <v>224</v>
      </c>
      <c r="C55" s="85"/>
      <c r="D55" s="66" t="s">
        <v>225</v>
      </c>
      <c r="E55" s="84">
        <v>10074000</v>
      </c>
      <c r="F55" s="68"/>
      <c r="G55" s="68"/>
      <c r="H55" s="67">
        <v>8611200</v>
      </c>
      <c r="I55" s="67">
        <f t="shared" si="3"/>
        <v>1462800</v>
      </c>
      <c r="J55" s="69">
        <f>H55/E55-1</f>
        <v>-0.14520547945205475</v>
      </c>
      <c r="K55" s="68"/>
      <c r="L55" s="68"/>
      <c r="M55" s="70" t="s">
        <v>74</v>
      </c>
      <c r="N55" s="68"/>
      <c r="O55" s="71">
        <v>45568</v>
      </c>
      <c r="P55" s="70" t="s">
        <v>226</v>
      </c>
      <c r="Q55" s="72" t="s">
        <v>227</v>
      </c>
      <c r="R55" s="70" t="s">
        <v>228</v>
      </c>
      <c r="S55" s="68"/>
      <c r="T55" s="68"/>
      <c r="U55" s="14"/>
    </row>
    <row r="56" spans="1:21" x14ac:dyDescent="0.25">
      <c r="A56" s="63">
        <v>8</v>
      </c>
      <c r="B56" s="70" t="s">
        <v>229</v>
      </c>
      <c r="C56" s="68"/>
      <c r="D56" s="70" t="s">
        <v>230</v>
      </c>
      <c r="E56" s="67">
        <v>17856000</v>
      </c>
      <c r="F56" s="68"/>
      <c r="G56" s="68"/>
      <c r="H56" s="67">
        <v>17280000</v>
      </c>
      <c r="I56" s="67">
        <f t="shared" si="3"/>
        <v>576000</v>
      </c>
      <c r="J56" s="69">
        <f>H56/E56-1</f>
        <v>-3.2258064516129004E-2</v>
      </c>
      <c r="K56" s="68"/>
      <c r="L56" s="68"/>
      <c r="M56" s="70" t="s">
        <v>231</v>
      </c>
      <c r="N56" s="68"/>
      <c r="O56" s="71">
        <v>45574</v>
      </c>
      <c r="P56" s="70" t="s">
        <v>232</v>
      </c>
      <c r="Q56" s="72" t="s">
        <v>233</v>
      </c>
      <c r="R56" s="70" t="s">
        <v>234</v>
      </c>
      <c r="S56" s="68"/>
      <c r="T56" s="68"/>
      <c r="U56" s="14"/>
    </row>
    <row r="57" spans="1:21" x14ac:dyDescent="0.25">
      <c r="A57" s="63">
        <v>9</v>
      </c>
      <c r="B57" s="70" t="s">
        <v>235</v>
      </c>
      <c r="C57" s="68"/>
      <c r="D57" s="70" t="s">
        <v>236</v>
      </c>
      <c r="E57" s="67">
        <v>14647500</v>
      </c>
      <c r="F57" s="68"/>
      <c r="G57" s="68"/>
      <c r="H57" s="67">
        <v>12636000</v>
      </c>
      <c r="I57" s="67">
        <f t="shared" si="3"/>
        <v>2011500</v>
      </c>
      <c r="J57" s="69">
        <f>H57/E57-1</f>
        <v>-0.13732718894009222</v>
      </c>
      <c r="K57" s="68"/>
      <c r="L57" s="68"/>
      <c r="M57" s="70" t="s">
        <v>74</v>
      </c>
      <c r="N57" s="68"/>
      <c r="O57" s="71">
        <v>45568</v>
      </c>
      <c r="P57" s="70" t="s">
        <v>226</v>
      </c>
      <c r="Q57" s="72" t="s">
        <v>227</v>
      </c>
      <c r="R57" s="70" t="s">
        <v>228</v>
      </c>
      <c r="S57" s="68"/>
      <c r="T57" s="68"/>
      <c r="U57" s="14"/>
    </row>
    <row r="58" spans="1:21" x14ac:dyDescent="0.25">
      <c r="A58" s="63">
        <v>10</v>
      </c>
      <c r="B58" s="70" t="s">
        <v>237</v>
      </c>
      <c r="C58" s="68"/>
      <c r="D58" s="70" t="s">
        <v>238</v>
      </c>
      <c r="E58" s="67">
        <v>11059500</v>
      </c>
      <c r="F58" s="68"/>
      <c r="G58" s="68"/>
      <c r="H58" s="67">
        <v>9173400</v>
      </c>
      <c r="I58" s="67">
        <f t="shared" si="3"/>
        <v>1886100</v>
      </c>
      <c r="J58" s="69">
        <f>H58/E58-1</f>
        <v>-0.17054116370541161</v>
      </c>
      <c r="K58" s="68"/>
      <c r="L58" s="68"/>
      <c r="M58" s="70" t="s">
        <v>74</v>
      </c>
      <c r="N58" s="68"/>
      <c r="O58" s="71">
        <v>45572</v>
      </c>
      <c r="P58" s="70" t="s">
        <v>226</v>
      </c>
      <c r="Q58" s="72" t="s">
        <v>227</v>
      </c>
      <c r="R58" s="70" t="s">
        <v>239</v>
      </c>
      <c r="S58" s="68"/>
      <c r="T58" s="68"/>
      <c r="U58" s="14"/>
    </row>
    <row r="59" spans="1:21" x14ac:dyDescent="0.25">
      <c r="A59" s="135">
        <v>11</v>
      </c>
      <c r="B59" s="136" t="s">
        <v>240</v>
      </c>
      <c r="C59" s="137"/>
      <c r="D59" s="136" t="s">
        <v>241</v>
      </c>
      <c r="E59" s="138">
        <v>8100000</v>
      </c>
      <c r="F59" s="137"/>
      <c r="G59" s="137"/>
      <c r="H59" s="139"/>
      <c r="I59" s="137"/>
      <c r="J59" s="140"/>
      <c r="K59" s="137"/>
      <c r="L59" s="137"/>
      <c r="M59" s="136" t="s">
        <v>203</v>
      </c>
      <c r="N59" s="137"/>
      <c r="O59" s="141">
        <v>45631</v>
      </c>
      <c r="P59" s="136" t="s">
        <v>242</v>
      </c>
      <c r="Q59" s="142"/>
      <c r="R59" s="136" t="s">
        <v>243</v>
      </c>
      <c r="S59" s="137"/>
      <c r="T59" s="137"/>
      <c r="U59" s="15"/>
    </row>
    <row r="60" spans="1:21" ht="26.25" x14ac:dyDescent="0.25">
      <c r="A60" s="135">
        <v>12</v>
      </c>
      <c r="B60" s="136" t="s">
        <v>244</v>
      </c>
      <c r="C60" s="137"/>
      <c r="D60" s="136" t="s">
        <v>245</v>
      </c>
      <c r="E60" s="138">
        <v>20111850</v>
      </c>
      <c r="F60" s="137"/>
      <c r="G60" s="137"/>
      <c r="H60" s="139"/>
      <c r="I60" s="137"/>
      <c r="J60" s="140"/>
      <c r="K60" s="137"/>
      <c r="L60" s="137"/>
      <c r="M60" s="136" t="s">
        <v>74</v>
      </c>
      <c r="N60" s="137"/>
      <c r="O60" s="141">
        <v>45587</v>
      </c>
      <c r="P60" s="143" t="s">
        <v>246</v>
      </c>
      <c r="Q60" s="144"/>
      <c r="R60" s="136" t="s">
        <v>247</v>
      </c>
      <c r="S60" s="137"/>
      <c r="T60" s="137"/>
      <c r="U60" s="15"/>
    </row>
    <row r="61" spans="1:21" x14ac:dyDescent="0.25">
      <c r="A61" s="63">
        <v>13</v>
      </c>
      <c r="B61" s="70" t="s">
        <v>248</v>
      </c>
      <c r="C61" s="68"/>
      <c r="D61" s="66" t="s">
        <v>249</v>
      </c>
      <c r="E61" s="84">
        <v>18314800</v>
      </c>
      <c r="F61" s="85"/>
      <c r="G61" s="84"/>
      <c r="H61" s="84">
        <v>16289200</v>
      </c>
      <c r="I61" s="145">
        <f>E61-H61</f>
        <v>2025600</v>
      </c>
      <c r="J61" s="69">
        <f t="shared" ref="J61:J66" si="5">H61/E61-1</f>
        <v>-0.11059907834101379</v>
      </c>
      <c r="K61" s="64"/>
      <c r="L61" s="70"/>
      <c r="M61" s="64" t="s">
        <v>74</v>
      </c>
      <c r="N61" s="68"/>
      <c r="O61" s="146">
        <v>45601</v>
      </c>
      <c r="P61" s="70" t="s">
        <v>192</v>
      </c>
      <c r="Q61" s="72" t="s">
        <v>193</v>
      </c>
      <c r="R61" s="70" t="s">
        <v>250</v>
      </c>
      <c r="S61" s="68"/>
      <c r="T61" s="68"/>
      <c r="U61" s="14"/>
    </row>
    <row r="62" spans="1:21" x14ac:dyDescent="0.25">
      <c r="A62" s="25">
        <v>14</v>
      </c>
      <c r="B62" s="35" t="s">
        <v>251</v>
      </c>
      <c r="C62" s="80"/>
      <c r="D62" s="35" t="s">
        <v>252</v>
      </c>
      <c r="E62" s="29">
        <v>23000000</v>
      </c>
      <c r="F62" s="80"/>
      <c r="G62" s="80"/>
      <c r="H62" s="29">
        <v>19780000</v>
      </c>
      <c r="I62" s="29">
        <f>E62-H62</f>
        <v>3220000</v>
      </c>
      <c r="J62" s="32">
        <f t="shared" si="5"/>
        <v>-0.14000000000000001</v>
      </c>
      <c r="K62" s="80"/>
      <c r="L62" s="80"/>
      <c r="M62" s="35" t="s">
        <v>170</v>
      </c>
      <c r="N62" s="80"/>
      <c r="O62" s="147">
        <v>45601</v>
      </c>
      <c r="P62" s="35" t="s">
        <v>253</v>
      </c>
      <c r="Q62" s="75" t="s">
        <v>254</v>
      </c>
      <c r="R62" s="35" t="s">
        <v>255</v>
      </c>
      <c r="S62" s="80"/>
      <c r="T62" s="80" t="s">
        <v>256</v>
      </c>
      <c r="U62" s="37"/>
    </row>
    <row r="63" spans="1:21" x14ac:dyDescent="0.25">
      <c r="A63" s="25">
        <v>15</v>
      </c>
      <c r="B63" s="35" t="s">
        <v>257</v>
      </c>
      <c r="C63" s="80"/>
      <c r="D63" s="80" t="s">
        <v>258</v>
      </c>
      <c r="E63" s="29">
        <v>6955960</v>
      </c>
      <c r="F63" s="80"/>
      <c r="G63" s="80"/>
      <c r="H63" s="29">
        <v>6244000</v>
      </c>
      <c r="I63" s="29">
        <f>E63-H63</f>
        <v>711960</v>
      </c>
      <c r="J63" s="32">
        <f t="shared" si="5"/>
        <v>-0.10235251496558351</v>
      </c>
      <c r="K63" s="80"/>
      <c r="L63" s="80"/>
      <c r="M63" s="35" t="s">
        <v>259</v>
      </c>
      <c r="N63" s="80"/>
      <c r="O63" s="147">
        <v>45607</v>
      </c>
      <c r="P63" s="35" t="s">
        <v>149</v>
      </c>
      <c r="Q63" s="75" t="s">
        <v>150</v>
      </c>
      <c r="R63" s="35" t="s">
        <v>260</v>
      </c>
      <c r="S63" s="80"/>
      <c r="T63" s="80" t="s">
        <v>261</v>
      </c>
      <c r="U63" s="37"/>
    </row>
    <row r="64" spans="1:21" x14ac:dyDescent="0.25">
      <c r="A64" s="25">
        <v>16</v>
      </c>
      <c r="B64" s="35" t="s">
        <v>262</v>
      </c>
      <c r="C64" s="80"/>
      <c r="D64" s="80" t="s">
        <v>263</v>
      </c>
      <c r="E64" s="29">
        <v>13133000</v>
      </c>
      <c r="F64" s="80"/>
      <c r="G64" s="80"/>
      <c r="H64" s="29">
        <v>15750000</v>
      </c>
      <c r="I64" s="80"/>
      <c r="J64" s="32"/>
      <c r="K64" s="80"/>
      <c r="L64" s="80"/>
      <c r="M64" s="35" t="s">
        <v>170</v>
      </c>
      <c r="N64" s="80"/>
      <c r="O64" s="148">
        <v>45605</v>
      </c>
      <c r="P64" s="80"/>
      <c r="Q64" s="80"/>
      <c r="R64" s="35" t="s">
        <v>264</v>
      </c>
      <c r="S64" s="80"/>
      <c r="T64" s="80" t="s">
        <v>265</v>
      </c>
      <c r="U64" s="37"/>
    </row>
    <row r="65" spans="1:21" ht="26.25" x14ac:dyDescent="0.25">
      <c r="A65" s="38">
        <v>17</v>
      </c>
      <c r="B65" s="59" t="s">
        <v>266</v>
      </c>
      <c r="C65" s="46"/>
      <c r="D65" s="53" t="s">
        <v>267</v>
      </c>
      <c r="E65" s="54">
        <v>12052000</v>
      </c>
      <c r="F65" s="46"/>
      <c r="G65" s="46"/>
      <c r="H65" s="43">
        <v>11570000</v>
      </c>
      <c r="I65" s="43">
        <f>E65-H65</f>
        <v>482000</v>
      </c>
      <c r="J65" s="45">
        <f t="shared" si="5"/>
        <v>-3.9993362097577201E-2</v>
      </c>
      <c r="K65" s="46"/>
      <c r="L65" s="46"/>
      <c r="M65" s="59" t="s">
        <v>74</v>
      </c>
      <c r="N65" s="46"/>
      <c r="O65" s="149">
        <v>45646</v>
      </c>
      <c r="P65" s="46" t="s">
        <v>268</v>
      </c>
      <c r="Q65" s="46"/>
      <c r="R65" s="59" t="s">
        <v>327</v>
      </c>
      <c r="S65" s="46"/>
      <c r="T65" s="46"/>
      <c r="U65" s="11"/>
    </row>
    <row r="66" spans="1:21" x14ac:dyDescent="0.25">
      <c r="A66" s="25">
        <v>18</v>
      </c>
      <c r="B66" s="35" t="s">
        <v>269</v>
      </c>
      <c r="C66" s="80"/>
      <c r="D66" s="35" t="s">
        <v>270</v>
      </c>
      <c r="E66" s="29">
        <v>22578600</v>
      </c>
      <c r="F66" s="80"/>
      <c r="G66" s="80"/>
      <c r="H66" s="29">
        <v>19000000</v>
      </c>
      <c r="I66" s="29">
        <f>E66-H66</f>
        <v>3578600</v>
      </c>
      <c r="J66" s="32">
        <f t="shared" si="5"/>
        <v>-0.15849521228065511</v>
      </c>
      <c r="K66" s="80"/>
      <c r="L66" s="80"/>
      <c r="M66" s="35" t="s">
        <v>74</v>
      </c>
      <c r="N66" s="80"/>
      <c r="O66" s="147">
        <v>45663</v>
      </c>
      <c r="P66" s="80" t="s">
        <v>214</v>
      </c>
      <c r="Q66" s="80"/>
      <c r="R66" s="35" t="s">
        <v>300</v>
      </c>
      <c r="S66" s="80"/>
      <c r="T66" s="80"/>
      <c r="U66" s="37"/>
    </row>
    <row r="67" spans="1:21" x14ac:dyDescent="0.25">
      <c r="H67" s="121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5"/>
  <sheetViews>
    <sheetView topLeftCell="A16" workbookViewId="0">
      <selection activeCell="D24" sqref="D24"/>
    </sheetView>
  </sheetViews>
  <sheetFormatPr baseColWidth="10" defaultRowHeight="15" x14ac:dyDescent="0.25"/>
  <cols>
    <col min="2" max="2" width="15.7109375" style="219" customWidth="1"/>
    <col min="3" max="3" width="0" hidden="1" customWidth="1"/>
    <col min="4" max="4" width="48" customWidth="1"/>
    <col min="5" max="5" width="18.42578125" customWidth="1"/>
    <col min="6" max="6" width="0" hidden="1" customWidth="1"/>
    <col min="7" max="7" width="8.28515625" hidden="1" customWidth="1"/>
    <col min="8" max="8" width="19.42578125" customWidth="1"/>
    <col min="9" max="9" width="17.5703125" customWidth="1"/>
    <col min="11" max="12" width="13.85546875" bestFit="1" customWidth="1"/>
    <col min="13" max="14" width="0" hidden="1" customWidth="1"/>
    <col min="16" max="16" width="37.42578125" customWidth="1"/>
    <col min="18" max="18" width="40.28515625" customWidth="1"/>
  </cols>
  <sheetData>
    <row r="1" spans="1:20" ht="23.25" x14ac:dyDescent="0.35">
      <c r="E1" s="9" t="s">
        <v>271</v>
      </c>
    </row>
    <row r="2" spans="1:20" ht="15.75" x14ac:dyDescent="0.25">
      <c r="E2" s="10"/>
    </row>
    <row r="3" spans="1:20" ht="15.75" x14ac:dyDescent="0.25">
      <c r="A3" s="11"/>
      <c r="B3" s="219" t="s">
        <v>20</v>
      </c>
      <c r="E3" s="10"/>
    </row>
    <row r="4" spans="1:20" ht="15.75" x14ac:dyDescent="0.25">
      <c r="A4" s="12"/>
      <c r="B4" s="219" t="s">
        <v>21</v>
      </c>
      <c r="E4" s="10"/>
    </row>
    <row r="5" spans="1:20" ht="15.75" x14ac:dyDescent="0.25">
      <c r="A5" s="13"/>
      <c r="B5" s="219" t="s">
        <v>22</v>
      </c>
      <c r="E5" s="10"/>
    </row>
    <row r="6" spans="1:20" ht="15.75" x14ac:dyDescent="0.25">
      <c r="A6" s="193"/>
      <c r="B6" s="219" t="s">
        <v>23</v>
      </c>
      <c r="E6" s="10"/>
    </row>
    <row r="7" spans="1:20" ht="15.75" x14ac:dyDescent="0.25">
      <c r="A7" s="14"/>
      <c r="B7" s="219" t="s">
        <v>24</v>
      </c>
      <c r="E7" s="10"/>
    </row>
    <row r="8" spans="1:20" x14ac:dyDescent="0.25">
      <c r="A8" s="15"/>
      <c r="B8" s="219" t="s">
        <v>25</v>
      </c>
    </row>
    <row r="9" spans="1:20" ht="15.75" thickBot="1" x14ac:dyDescent="0.3"/>
    <row r="10" spans="1:20" ht="15.75" thickBot="1" x14ac:dyDescent="0.3">
      <c r="B10" s="226" t="s">
        <v>0</v>
      </c>
      <c r="C10" s="2" t="s">
        <v>1</v>
      </c>
      <c r="D10" s="3" t="s">
        <v>2</v>
      </c>
      <c r="E10" s="4" t="s">
        <v>3</v>
      </c>
      <c r="F10" s="4" t="s">
        <v>4</v>
      </c>
      <c r="G10" s="4" t="s">
        <v>5</v>
      </c>
      <c r="H10" s="5" t="s">
        <v>6</v>
      </c>
      <c r="I10" s="6" t="s">
        <v>7</v>
      </c>
      <c r="J10" s="6" t="s">
        <v>8</v>
      </c>
      <c r="K10" s="6" t="s">
        <v>9</v>
      </c>
      <c r="L10" s="6" t="s">
        <v>10</v>
      </c>
      <c r="M10" s="3" t="s">
        <v>11</v>
      </c>
      <c r="N10" s="3" t="s">
        <v>12</v>
      </c>
      <c r="O10" s="3" t="s">
        <v>13</v>
      </c>
      <c r="P10" s="3" t="s">
        <v>14</v>
      </c>
      <c r="Q10" s="7" t="s">
        <v>15</v>
      </c>
      <c r="R10" s="7" t="s">
        <v>16</v>
      </c>
      <c r="S10" s="8" t="s">
        <v>17</v>
      </c>
      <c r="T10" s="8" t="s">
        <v>18</v>
      </c>
    </row>
    <row r="11" spans="1:20" ht="15.75" x14ac:dyDescent="0.25">
      <c r="A11" s="16" t="s">
        <v>26</v>
      </c>
    </row>
    <row r="12" spans="1:20" ht="26.25" x14ac:dyDescent="0.25">
      <c r="A12" s="194">
        <v>1</v>
      </c>
      <c r="B12" s="223" t="s">
        <v>272</v>
      </c>
      <c r="C12" s="194"/>
      <c r="D12" s="200" t="s">
        <v>356</v>
      </c>
      <c r="E12" s="196">
        <v>67200000</v>
      </c>
      <c r="F12" s="194"/>
      <c r="G12" s="194"/>
      <c r="H12" s="210">
        <v>67176000</v>
      </c>
      <c r="I12" s="194"/>
      <c r="J12" s="194"/>
      <c r="K12" s="194"/>
      <c r="L12" s="194"/>
      <c r="M12" s="194"/>
      <c r="N12" s="194"/>
      <c r="O12" s="194"/>
      <c r="P12" s="195" t="s">
        <v>357</v>
      </c>
      <c r="Q12" s="194"/>
      <c r="R12" s="195" t="s">
        <v>355</v>
      </c>
      <c r="S12" s="194"/>
      <c r="T12" s="194"/>
    </row>
    <row r="13" spans="1:20" x14ac:dyDescent="0.25">
      <c r="A13" s="137">
        <v>2</v>
      </c>
      <c r="B13" s="223" t="s">
        <v>436</v>
      </c>
      <c r="C13" s="137"/>
      <c r="D13" s="137" t="s">
        <v>273</v>
      </c>
      <c r="E13" s="162">
        <v>208936000</v>
      </c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6" t="s">
        <v>302</v>
      </c>
      <c r="S13" s="137"/>
      <c r="T13" s="137"/>
    </row>
    <row r="14" spans="1:20" x14ac:dyDescent="0.25">
      <c r="A14" s="80">
        <v>3</v>
      </c>
      <c r="B14" s="223" t="s">
        <v>275</v>
      </c>
      <c r="C14" s="35"/>
      <c r="D14" s="35" t="s">
        <v>274</v>
      </c>
      <c r="E14" s="211">
        <v>128986000</v>
      </c>
      <c r="F14" s="35"/>
      <c r="G14" s="35"/>
      <c r="H14" s="211">
        <v>128952000</v>
      </c>
      <c r="I14" s="211">
        <f>E14-H14</f>
        <v>34000</v>
      </c>
      <c r="J14" s="212">
        <f>(H14/E14)-1</f>
        <v>-2.6359449862778384E-4</v>
      </c>
      <c r="K14" s="35"/>
      <c r="L14" s="35"/>
      <c r="M14" s="35"/>
      <c r="N14" s="35"/>
      <c r="O14" s="148">
        <v>45716</v>
      </c>
      <c r="P14" s="35" t="s">
        <v>304</v>
      </c>
      <c r="Q14" s="35"/>
      <c r="R14" s="28" t="s">
        <v>360</v>
      </c>
      <c r="S14" s="35"/>
      <c r="T14" s="35" t="s">
        <v>361</v>
      </c>
    </row>
    <row r="15" spans="1:20" x14ac:dyDescent="0.25">
      <c r="A15" s="80">
        <v>4</v>
      </c>
      <c r="B15" s="223" t="s">
        <v>292</v>
      </c>
      <c r="C15" s="35"/>
      <c r="D15" s="35" t="s">
        <v>291</v>
      </c>
      <c r="E15" s="211">
        <v>181681500</v>
      </c>
      <c r="F15" s="35"/>
      <c r="G15" s="35"/>
      <c r="H15" s="29">
        <v>156090000</v>
      </c>
      <c r="I15" s="29">
        <f>E15-H15</f>
        <v>25591500</v>
      </c>
      <c r="J15" s="212">
        <f>(H15/E15)-1</f>
        <v>-0.14085914085914086</v>
      </c>
      <c r="K15" s="35"/>
      <c r="L15" s="35"/>
      <c r="M15" s="35"/>
      <c r="N15" s="35"/>
      <c r="O15" s="148">
        <v>45755</v>
      </c>
      <c r="P15" s="35" t="s">
        <v>214</v>
      </c>
      <c r="Q15" s="35"/>
      <c r="R15" s="35" t="s">
        <v>362</v>
      </c>
      <c r="S15" s="35"/>
      <c r="T15" s="35" t="s">
        <v>363</v>
      </c>
    </row>
    <row r="16" spans="1:20" x14ac:dyDescent="0.25">
      <c r="A16" s="46">
        <v>5</v>
      </c>
      <c r="B16" s="223" t="s">
        <v>329</v>
      </c>
      <c r="C16" s="59"/>
      <c r="D16" s="59" t="s">
        <v>359</v>
      </c>
      <c r="E16" s="168">
        <v>264000000</v>
      </c>
      <c r="F16" s="59"/>
      <c r="G16" s="59"/>
      <c r="H16" s="43">
        <v>290940000</v>
      </c>
      <c r="I16" s="59"/>
      <c r="J16" s="59"/>
      <c r="K16" s="59"/>
      <c r="L16" s="59"/>
      <c r="M16" s="59"/>
      <c r="N16" s="59"/>
      <c r="O16" s="149">
        <v>45756</v>
      </c>
      <c r="P16" s="59" t="s">
        <v>358</v>
      </c>
      <c r="Q16" s="59"/>
      <c r="R16" s="59" t="s">
        <v>387</v>
      </c>
      <c r="S16" s="59"/>
      <c r="T16" s="59"/>
    </row>
    <row r="17" spans="1:20" x14ac:dyDescent="0.25">
      <c r="A17" s="170">
        <v>6</v>
      </c>
      <c r="B17" s="225" t="s">
        <v>311</v>
      </c>
      <c r="C17" s="171"/>
      <c r="D17" s="171" t="s">
        <v>305</v>
      </c>
      <c r="E17" s="172">
        <v>77482000</v>
      </c>
      <c r="F17" s="171"/>
      <c r="G17" s="171"/>
      <c r="H17" s="173">
        <v>61826000</v>
      </c>
      <c r="I17" s="173">
        <f>E17-H17</f>
        <v>15656000</v>
      </c>
      <c r="J17" s="174">
        <f>(H17/E17)-1</f>
        <v>-0.20205983325159393</v>
      </c>
      <c r="K17" s="171"/>
      <c r="L17" s="171"/>
      <c r="M17" s="171"/>
      <c r="N17" s="171"/>
      <c r="O17" s="175">
        <v>45754</v>
      </c>
      <c r="P17" s="171" t="s">
        <v>328</v>
      </c>
      <c r="Q17" s="171"/>
      <c r="R17" s="171" t="s">
        <v>364</v>
      </c>
      <c r="S17" s="171"/>
      <c r="T17" s="171" t="s">
        <v>365</v>
      </c>
    </row>
    <row r="18" spans="1:20" ht="26.25" x14ac:dyDescent="0.25">
      <c r="A18" s="46">
        <v>7</v>
      </c>
      <c r="B18" s="223" t="s">
        <v>310</v>
      </c>
      <c r="C18" s="59"/>
      <c r="D18" s="53" t="s">
        <v>306</v>
      </c>
      <c r="E18" s="168">
        <v>268320000</v>
      </c>
      <c r="F18" s="59"/>
      <c r="G18" s="59"/>
      <c r="H18" s="43">
        <v>154572960</v>
      </c>
      <c r="I18" s="43">
        <f>E18-H18</f>
        <v>113747040</v>
      </c>
      <c r="J18" s="174">
        <f>(H18/E18)-1</f>
        <v>-0.42392307692307696</v>
      </c>
      <c r="K18" s="59"/>
      <c r="L18" s="59"/>
      <c r="M18" s="59"/>
      <c r="N18" s="59"/>
      <c r="O18" s="169">
        <v>45776</v>
      </c>
      <c r="P18" s="59" t="s">
        <v>366</v>
      </c>
      <c r="Q18" s="59"/>
      <c r="R18" s="59" t="s">
        <v>388</v>
      </c>
      <c r="S18" s="59"/>
      <c r="T18" s="59"/>
    </row>
    <row r="19" spans="1:20" ht="39" x14ac:dyDescent="0.25">
      <c r="A19" s="152">
        <v>8</v>
      </c>
      <c r="B19" s="223" t="s">
        <v>367</v>
      </c>
      <c r="C19" s="119"/>
      <c r="D19" s="213" t="s">
        <v>368</v>
      </c>
      <c r="E19" s="161">
        <v>241920000</v>
      </c>
      <c r="F19" s="119"/>
      <c r="G19" s="119"/>
      <c r="H19" s="119"/>
      <c r="I19" s="119"/>
      <c r="J19" s="119"/>
      <c r="K19" s="119"/>
      <c r="L19" s="119"/>
      <c r="M19" s="119"/>
      <c r="N19" s="119"/>
      <c r="O19" s="209" t="s">
        <v>307</v>
      </c>
      <c r="P19" s="119" t="s">
        <v>3</v>
      </c>
      <c r="Q19" s="119"/>
      <c r="R19" s="119" t="s">
        <v>369</v>
      </c>
      <c r="S19" s="119"/>
      <c r="T19" s="119"/>
    </row>
    <row r="20" spans="1:20" ht="39" x14ac:dyDescent="0.25">
      <c r="A20" s="152">
        <v>9</v>
      </c>
      <c r="B20" s="223" t="s">
        <v>371</v>
      </c>
      <c r="C20" s="119"/>
      <c r="D20" s="157" t="s">
        <v>370</v>
      </c>
      <c r="E20" s="161">
        <v>62220450</v>
      </c>
      <c r="F20" s="119"/>
      <c r="G20" s="119"/>
      <c r="H20" s="119"/>
      <c r="I20" s="119"/>
      <c r="J20" s="119"/>
      <c r="K20" s="119"/>
      <c r="L20" s="119"/>
      <c r="M20" s="119"/>
      <c r="N20" s="119"/>
      <c r="O20" s="209">
        <v>45854</v>
      </c>
      <c r="P20" s="119" t="s">
        <v>3</v>
      </c>
      <c r="Q20" s="119"/>
      <c r="R20" s="119" t="s">
        <v>393</v>
      </c>
      <c r="S20" s="119"/>
      <c r="T20" s="119"/>
    </row>
    <row r="21" spans="1:20" ht="26.25" x14ac:dyDescent="0.25">
      <c r="A21" s="152">
        <v>10</v>
      </c>
      <c r="B21" s="223" t="s">
        <v>373</v>
      </c>
      <c r="C21" s="119"/>
      <c r="D21" s="157" t="s">
        <v>372</v>
      </c>
      <c r="E21" s="161">
        <v>586850000</v>
      </c>
      <c r="F21" s="119"/>
      <c r="G21" s="119"/>
      <c r="H21" s="119"/>
      <c r="I21" s="119"/>
      <c r="J21" s="119"/>
      <c r="K21" s="119"/>
      <c r="L21" s="119"/>
      <c r="M21" s="119"/>
      <c r="N21" s="119"/>
      <c r="O21" s="209">
        <v>45861</v>
      </c>
      <c r="P21" s="119" t="s">
        <v>3</v>
      </c>
      <c r="Q21" s="119"/>
      <c r="R21" s="119" t="s">
        <v>393</v>
      </c>
      <c r="S21" s="119"/>
      <c r="T21" s="119"/>
    </row>
    <row r="22" spans="1:20" ht="26.25" x14ac:dyDescent="0.25">
      <c r="A22" s="152">
        <v>11</v>
      </c>
      <c r="B22" s="223" t="s">
        <v>374</v>
      </c>
      <c r="C22" s="119"/>
      <c r="D22" s="186" t="s">
        <v>375</v>
      </c>
      <c r="E22" s="161">
        <v>103689000</v>
      </c>
      <c r="F22" s="119"/>
      <c r="G22" s="119"/>
      <c r="H22" s="119"/>
      <c r="I22" s="119"/>
      <c r="J22" s="119"/>
      <c r="K22" s="119"/>
      <c r="L22" s="119"/>
      <c r="M22" s="119"/>
      <c r="N22" s="119"/>
      <c r="O22" s="209" t="s">
        <v>307</v>
      </c>
      <c r="P22" s="119" t="s">
        <v>3</v>
      </c>
      <c r="Q22" s="119"/>
      <c r="R22" s="119" t="s">
        <v>390</v>
      </c>
      <c r="S22" s="119"/>
      <c r="T22" s="119"/>
    </row>
    <row r="23" spans="1:20" x14ac:dyDescent="0.25">
      <c r="A23" s="152">
        <v>12</v>
      </c>
      <c r="B23" s="223" t="s">
        <v>395</v>
      </c>
      <c r="C23" s="119"/>
      <c r="D23" s="157" t="s">
        <v>394</v>
      </c>
      <c r="E23" s="161">
        <v>81110680</v>
      </c>
      <c r="F23" s="119"/>
      <c r="G23" s="119"/>
      <c r="H23" s="119"/>
      <c r="I23" s="119"/>
      <c r="J23" s="119"/>
      <c r="K23" s="119"/>
      <c r="L23" s="119"/>
      <c r="M23" s="119"/>
      <c r="N23" s="119"/>
      <c r="O23" s="209" t="s">
        <v>307</v>
      </c>
      <c r="P23" s="119" t="s">
        <v>3</v>
      </c>
      <c r="Q23" s="119"/>
      <c r="R23" s="119" t="s">
        <v>396</v>
      </c>
      <c r="S23" s="119"/>
      <c r="T23" s="119"/>
    </row>
    <row r="24" spans="1:20" x14ac:dyDescent="0.25">
      <c r="A24" s="152">
        <v>13</v>
      </c>
      <c r="B24" s="223" t="s">
        <v>398</v>
      </c>
      <c r="C24" s="119"/>
      <c r="D24" s="157" t="s">
        <v>397</v>
      </c>
      <c r="E24" s="161">
        <v>79587768.340000004</v>
      </c>
      <c r="F24" s="119"/>
      <c r="G24" s="119"/>
      <c r="H24" s="119"/>
      <c r="I24" s="119"/>
      <c r="J24" s="119"/>
      <c r="K24" s="119"/>
      <c r="L24" s="119"/>
      <c r="M24" s="119"/>
      <c r="N24" s="119"/>
      <c r="O24" s="209" t="s">
        <v>307</v>
      </c>
      <c r="P24" s="119" t="s">
        <v>3</v>
      </c>
      <c r="Q24" s="119"/>
      <c r="R24" s="119" t="s">
        <v>399</v>
      </c>
      <c r="S24" s="119"/>
      <c r="T24" s="119"/>
    </row>
    <row r="25" spans="1:20" x14ac:dyDescent="0.25">
      <c r="A25" s="152">
        <v>14</v>
      </c>
      <c r="B25" s="223" t="s">
        <v>401</v>
      </c>
      <c r="C25" s="119"/>
      <c r="D25" s="157" t="s">
        <v>400</v>
      </c>
      <c r="E25" s="161">
        <v>155000000</v>
      </c>
      <c r="F25" s="119"/>
      <c r="G25" s="119"/>
      <c r="H25" s="119"/>
      <c r="I25" s="119"/>
      <c r="J25" s="119"/>
      <c r="K25" s="119"/>
      <c r="L25" s="119"/>
      <c r="M25" s="119"/>
      <c r="N25" s="119"/>
      <c r="O25" s="209" t="s">
        <v>307</v>
      </c>
      <c r="P25" s="119" t="s">
        <v>3</v>
      </c>
      <c r="Q25" s="119"/>
      <c r="R25" s="119" t="s">
        <v>402</v>
      </c>
      <c r="S25" s="119"/>
      <c r="T25" s="119"/>
    </row>
    <row r="26" spans="1:20" x14ac:dyDescent="0.25">
      <c r="A26" s="152"/>
      <c r="B26" s="223"/>
      <c r="C26" s="119"/>
      <c r="D26" s="157"/>
      <c r="E26" s="161"/>
      <c r="F26" s="119"/>
      <c r="G26" s="119"/>
      <c r="H26" s="119"/>
      <c r="I26" s="119"/>
      <c r="J26" s="119"/>
      <c r="K26" s="119"/>
      <c r="L26" s="119"/>
      <c r="M26" s="119"/>
      <c r="N26" s="119"/>
      <c r="O26" s="159"/>
      <c r="P26" s="119"/>
      <c r="Q26" s="119"/>
      <c r="R26" s="119"/>
      <c r="S26" s="119"/>
      <c r="T26" s="119"/>
    </row>
    <row r="27" spans="1:20" x14ac:dyDescent="0.25">
      <c r="B27" s="225"/>
      <c r="C27" s="150"/>
      <c r="D27" s="150"/>
      <c r="E27" s="163"/>
      <c r="F27" s="150"/>
      <c r="G27" s="150"/>
      <c r="H27" s="150"/>
      <c r="I27" s="150"/>
      <c r="J27" s="150"/>
      <c r="K27" s="150"/>
      <c r="L27" s="150"/>
      <c r="M27" s="150"/>
      <c r="N27" s="150"/>
      <c r="O27" s="160"/>
      <c r="P27" s="150"/>
      <c r="Q27" s="150"/>
      <c r="R27" s="150"/>
      <c r="S27" s="150"/>
      <c r="T27" s="150"/>
    </row>
    <row r="28" spans="1:20" ht="15.75" x14ac:dyDescent="0.25">
      <c r="A28" s="120" t="s">
        <v>127</v>
      </c>
      <c r="B28" s="225"/>
      <c r="C28" s="150"/>
      <c r="D28" s="150"/>
      <c r="E28" s="163"/>
      <c r="F28" s="150"/>
      <c r="G28" s="150"/>
      <c r="H28" s="150"/>
      <c r="I28" s="150"/>
      <c r="J28" s="150"/>
      <c r="K28" s="150"/>
      <c r="L28" s="150"/>
      <c r="M28" s="150"/>
      <c r="N28" s="150"/>
      <c r="O28" s="160"/>
      <c r="P28" s="150"/>
      <c r="Q28" s="150"/>
      <c r="R28" s="150"/>
      <c r="S28" s="150"/>
      <c r="T28" s="150"/>
    </row>
    <row r="29" spans="1:20" ht="26.25" x14ac:dyDescent="0.25">
      <c r="A29" s="176">
        <v>1</v>
      </c>
      <c r="B29" s="223" t="s">
        <v>279</v>
      </c>
      <c r="C29" s="176"/>
      <c r="D29" s="180" t="s">
        <v>278</v>
      </c>
      <c r="E29" s="181">
        <v>39000000</v>
      </c>
      <c r="F29" s="176"/>
      <c r="G29" s="176"/>
      <c r="H29" s="178">
        <v>46946429</v>
      </c>
      <c r="I29" s="176"/>
      <c r="J29" s="176"/>
      <c r="K29" s="176"/>
      <c r="L29" s="176"/>
      <c r="M29" s="176"/>
      <c r="N29" s="176"/>
      <c r="O29" s="182">
        <v>45713</v>
      </c>
      <c r="P29" s="177" t="s">
        <v>94</v>
      </c>
      <c r="Q29" s="176"/>
      <c r="R29" s="177" t="s">
        <v>330</v>
      </c>
      <c r="S29" s="12"/>
      <c r="T29" s="176" t="s">
        <v>331</v>
      </c>
    </row>
    <row r="30" spans="1:20" x14ac:dyDescent="0.25">
      <c r="A30" s="176">
        <v>2</v>
      </c>
      <c r="B30" s="223" t="s">
        <v>294</v>
      </c>
      <c r="C30" s="177"/>
      <c r="D30" s="177" t="s">
        <v>293</v>
      </c>
      <c r="E30" s="178">
        <v>28000000</v>
      </c>
      <c r="F30" s="177"/>
      <c r="G30" s="177"/>
      <c r="H30" s="178">
        <v>26500000</v>
      </c>
      <c r="I30" s="183">
        <f>E30-H30</f>
        <v>1500000</v>
      </c>
      <c r="J30" s="184">
        <f>(H30/E30)-1</f>
        <v>-5.3571428571428603E-2</v>
      </c>
      <c r="K30" s="177"/>
      <c r="L30" s="177"/>
      <c r="M30" s="177"/>
      <c r="N30" s="177"/>
      <c r="O30" s="182">
        <v>45734</v>
      </c>
      <c r="P30" s="177" t="s">
        <v>130</v>
      </c>
      <c r="Q30" s="177"/>
      <c r="R30" s="177" t="s">
        <v>345</v>
      </c>
      <c r="S30" s="177"/>
      <c r="T30" s="177"/>
    </row>
    <row r="31" spans="1:20" ht="26.25" x14ac:dyDescent="0.25">
      <c r="A31" s="176">
        <v>3</v>
      </c>
      <c r="B31" s="223" t="s">
        <v>295</v>
      </c>
      <c r="C31" s="177"/>
      <c r="D31" s="216" t="s">
        <v>346</v>
      </c>
      <c r="E31" s="178">
        <v>35000000</v>
      </c>
      <c r="F31" s="177"/>
      <c r="G31" s="177"/>
      <c r="H31" s="183">
        <v>40000000</v>
      </c>
      <c r="I31" s="177"/>
      <c r="J31" s="184"/>
      <c r="K31" s="177"/>
      <c r="L31" s="177"/>
      <c r="M31" s="177"/>
      <c r="N31" s="177"/>
      <c r="O31" s="182">
        <v>45786</v>
      </c>
      <c r="P31" s="177" t="s">
        <v>347</v>
      </c>
      <c r="Q31" s="177"/>
      <c r="R31" s="177" t="s">
        <v>403</v>
      </c>
      <c r="S31" s="177"/>
      <c r="T31" s="177" t="s">
        <v>78</v>
      </c>
    </row>
    <row r="32" spans="1:20" ht="26.25" x14ac:dyDescent="0.25">
      <c r="A32" s="152">
        <v>4</v>
      </c>
      <c r="B32" s="223" t="s">
        <v>309</v>
      </c>
      <c r="C32" s="119"/>
      <c r="D32" s="157" t="s">
        <v>308</v>
      </c>
      <c r="E32" s="161">
        <v>34655000</v>
      </c>
      <c r="F32" s="119"/>
      <c r="G32" s="119"/>
      <c r="H32" s="119"/>
      <c r="I32" s="119"/>
      <c r="J32" s="158"/>
      <c r="K32" s="119"/>
      <c r="L32" s="119"/>
      <c r="M32" s="119"/>
      <c r="N32" s="119"/>
      <c r="O32" s="159" t="s">
        <v>307</v>
      </c>
      <c r="P32" s="119" t="s">
        <v>303</v>
      </c>
      <c r="Q32" s="119"/>
      <c r="R32" s="119" t="s">
        <v>391</v>
      </c>
      <c r="S32" s="119"/>
      <c r="T32" s="119"/>
    </row>
    <row r="33" spans="1:20" ht="26.25" x14ac:dyDescent="0.25">
      <c r="A33" s="46">
        <v>5</v>
      </c>
      <c r="B33" s="223" t="s">
        <v>313</v>
      </c>
      <c r="C33" s="59"/>
      <c r="D33" s="53" t="s">
        <v>312</v>
      </c>
      <c r="E33" s="168">
        <v>51993375</v>
      </c>
      <c r="F33" s="59"/>
      <c r="G33" s="59"/>
      <c r="H33" s="43">
        <v>47583750</v>
      </c>
      <c r="I33" s="43">
        <f>E33-H33</f>
        <v>4409625</v>
      </c>
      <c r="J33" s="179">
        <f>(H33/E33)-1</f>
        <v>-8.4811286053271262E-2</v>
      </c>
      <c r="K33" s="59"/>
      <c r="L33" s="59"/>
      <c r="M33" s="59"/>
      <c r="N33" s="59"/>
      <c r="O33" s="169">
        <v>45789</v>
      </c>
      <c r="P33" s="59" t="s">
        <v>316</v>
      </c>
      <c r="Q33" s="59"/>
      <c r="R33" s="59" t="s">
        <v>404</v>
      </c>
      <c r="S33" s="59"/>
      <c r="T33" s="59"/>
    </row>
    <row r="34" spans="1:20" x14ac:dyDescent="0.25">
      <c r="A34" s="46">
        <v>6</v>
      </c>
      <c r="B34" s="223" t="s">
        <v>314</v>
      </c>
      <c r="C34" s="59"/>
      <c r="D34" s="59" t="s">
        <v>348</v>
      </c>
      <c r="E34" s="168">
        <v>37383720</v>
      </c>
      <c r="F34" s="59"/>
      <c r="G34" s="59"/>
      <c r="H34" s="43">
        <v>37383270</v>
      </c>
      <c r="I34" s="59"/>
      <c r="J34" s="179"/>
      <c r="K34" s="59"/>
      <c r="L34" s="59"/>
      <c r="M34" s="59"/>
      <c r="N34" s="59"/>
      <c r="O34" s="169">
        <v>45799</v>
      </c>
      <c r="P34" s="59" t="s">
        <v>182</v>
      </c>
      <c r="Q34" s="59"/>
      <c r="R34" s="59" t="s">
        <v>405</v>
      </c>
      <c r="S34" s="59"/>
      <c r="T34" s="59"/>
    </row>
    <row r="35" spans="1:20" ht="26.25" x14ac:dyDescent="0.25">
      <c r="A35" s="46">
        <v>7</v>
      </c>
      <c r="B35" s="223" t="s">
        <v>333</v>
      </c>
      <c r="C35" s="59"/>
      <c r="D35" s="53" t="s">
        <v>332</v>
      </c>
      <c r="E35" s="168">
        <v>36138960</v>
      </c>
      <c r="F35" s="59"/>
      <c r="G35" s="59"/>
      <c r="H35" s="43">
        <v>26254800</v>
      </c>
      <c r="I35" s="59"/>
      <c r="J35" s="179"/>
      <c r="K35" s="59"/>
      <c r="L35" s="59"/>
      <c r="M35" s="59"/>
      <c r="N35" s="59"/>
      <c r="O35" s="169">
        <v>45821</v>
      </c>
      <c r="P35" s="59" t="s">
        <v>385</v>
      </c>
      <c r="Q35" s="59"/>
      <c r="R35" s="59" t="s">
        <v>406</v>
      </c>
      <c r="S35" s="59"/>
      <c r="T35" s="59"/>
    </row>
    <row r="36" spans="1:20" ht="26.25" x14ac:dyDescent="0.25">
      <c r="A36" s="46">
        <v>8</v>
      </c>
      <c r="B36" s="223" t="s">
        <v>349</v>
      </c>
      <c r="C36" s="59"/>
      <c r="D36" s="208" t="s">
        <v>350</v>
      </c>
      <c r="E36" s="168">
        <v>51000000</v>
      </c>
      <c r="F36" s="59"/>
      <c r="G36" s="59"/>
      <c r="H36" s="43">
        <v>46440000</v>
      </c>
      <c r="I36" s="59"/>
      <c r="J36" s="179"/>
      <c r="K36" s="59"/>
      <c r="L36" s="59"/>
      <c r="M36" s="59"/>
      <c r="N36" s="59"/>
      <c r="O36" s="169">
        <v>45831</v>
      </c>
      <c r="P36" s="59" t="s">
        <v>384</v>
      </c>
      <c r="Q36" s="59"/>
      <c r="R36" s="59" t="s">
        <v>407</v>
      </c>
      <c r="S36" s="59"/>
      <c r="T36" s="59"/>
    </row>
    <row r="37" spans="1:20" ht="26.25" x14ac:dyDescent="0.25">
      <c r="A37" s="46">
        <v>9</v>
      </c>
      <c r="B37" s="223" t="s">
        <v>351</v>
      </c>
      <c r="C37" s="59"/>
      <c r="D37" s="208" t="s">
        <v>352</v>
      </c>
      <c r="E37" s="168">
        <v>36516590</v>
      </c>
      <c r="F37" s="59"/>
      <c r="G37" s="59"/>
      <c r="H37" s="43">
        <v>36516000</v>
      </c>
      <c r="I37" s="59"/>
      <c r="J37" s="179"/>
      <c r="K37" s="59"/>
      <c r="L37" s="59"/>
      <c r="M37" s="59"/>
      <c r="N37" s="59"/>
      <c r="O37" s="169">
        <v>45819</v>
      </c>
      <c r="P37" s="59" t="s">
        <v>353</v>
      </c>
      <c r="Q37" s="59"/>
      <c r="R37" s="59" t="s">
        <v>354</v>
      </c>
      <c r="S37" s="59"/>
      <c r="T37" s="59"/>
    </row>
    <row r="38" spans="1:20" x14ac:dyDescent="0.25">
      <c r="A38" s="152"/>
      <c r="B38" s="223"/>
      <c r="C38" s="119"/>
      <c r="D38" s="157"/>
      <c r="E38" s="161"/>
      <c r="F38" s="119"/>
      <c r="G38" s="119"/>
      <c r="H38" s="119"/>
      <c r="I38" s="119"/>
      <c r="J38" s="158"/>
      <c r="K38" s="119"/>
      <c r="L38" s="119"/>
      <c r="M38" s="119"/>
      <c r="N38" s="119"/>
      <c r="O38" s="159"/>
      <c r="P38" s="119"/>
      <c r="Q38" s="119"/>
      <c r="R38" s="119"/>
      <c r="S38" s="119"/>
      <c r="T38" s="119"/>
    </row>
    <row r="39" spans="1:20" x14ac:dyDescent="0.25">
      <c r="B39" s="225"/>
      <c r="C39" s="150"/>
      <c r="D39" s="186"/>
      <c r="E39" s="163"/>
      <c r="F39" s="150"/>
      <c r="G39" s="150"/>
      <c r="H39" s="150"/>
      <c r="I39" s="150"/>
      <c r="J39" s="185"/>
      <c r="K39" s="150"/>
      <c r="L39" s="150"/>
      <c r="M39" s="150"/>
      <c r="N39" s="150"/>
      <c r="O39" s="160"/>
      <c r="P39" s="150"/>
      <c r="Q39" s="150"/>
      <c r="R39" s="150"/>
      <c r="S39" s="150"/>
      <c r="T39" s="150"/>
    </row>
    <row r="40" spans="1:20" x14ac:dyDescent="0.25">
      <c r="B40" s="225"/>
      <c r="C40" s="150"/>
      <c r="D40" s="186"/>
      <c r="E40" s="163"/>
      <c r="F40" s="150"/>
      <c r="G40" s="150"/>
      <c r="H40" s="150"/>
      <c r="I40" s="150"/>
      <c r="J40" s="185"/>
      <c r="K40" s="150"/>
      <c r="L40" s="150"/>
      <c r="M40" s="150"/>
      <c r="N40" s="150"/>
      <c r="O40" s="160"/>
      <c r="P40" s="150"/>
      <c r="Q40" s="150"/>
      <c r="R40" s="150"/>
      <c r="S40" s="150"/>
      <c r="T40" s="150"/>
    </row>
    <row r="41" spans="1:20" x14ac:dyDescent="0.25">
      <c r="B41" s="225"/>
      <c r="C41" s="150"/>
      <c r="D41" s="150"/>
      <c r="E41" s="151"/>
      <c r="F41" s="150"/>
      <c r="G41" s="150"/>
      <c r="H41" s="150"/>
      <c r="I41" s="150"/>
      <c r="J41" s="185"/>
      <c r="K41" s="150"/>
      <c r="L41" s="150"/>
      <c r="M41" s="150"/>
      <c r="N41" s="150"/>
      <c r="O41" s="150"/>
      <c r="P41" s="150"/>
      <c r="Q41" s="150"/>
      <c r="R41" s="150"/>
      <c r="S41" s="150"/>
      <c r="T41" s="150"/>
    </row>
    <row r="42" spans="1:20" ht="15.75" x14ac:dyDescent="0.25">
      <c r="A42" s="10" t="s">
        <v>188</v>
      </c>
      <c r="B42" s="225"/>
      <c r="C42" s="150"/>
      <c r="D42" s="150"/>
      <c r="E42" s="151"/>
      <c r="F42" s="150"/>
      <c r="G42" s="150"/>
      <c r="H42" s="150"/>
      <c r="I42" s="150"/>
      <c r="J42" s="185"/>
      <c r="K42" s="150"/>
      <c r="L42" s="150"/>
      <c r="M42" s="150"/>
      <c r="N42" s="150"/>
      <c r="O42" s="150"/>
      <c r="P42" s="150"/>
      <c r="Q42" s="150"/>
      <c r="R42" s="150"/>
      <c r="S42" s="150"/>
      <c r="T42" s="150"/>
    </row>
    <row r="43" spans="1:20" x14ac:dyDescent="0.25">
      <c r="A43" s="176">
        <v>1</v>
      </c>
      <c r="B43" s="223" t="s">
        <v>277</v>
      </c>
      <c r="C43" s="177"/>
      <c r="D43" s="177" t="s">
        <v>276</v>
      </c>
      <c r="E43" s="181">
        <v>12600529</v>
      </c>
      <c r="F43" s="177"/>
      <c r="G43" s="177"/>
      <c r="H43" s="178">
        <v>14919297</v>
      </c>
      <c r="I43" s="177"/>
      <c r="J43" s="184">
        <f>(E43/H43)-1</f>
        <v>-0.1554207279337626</v>
      </c>
      <c r="K43" s="177"/>
      <c r="L43" s="177"/>
      <c r="M43" s="177"/>
      <c r="N43" s="177"/>
      <c r="O43" s="187">
        <v>45684</v>
      </c>
      <c r="P43" s="177" t="s">
        <v>315</v>
      </c>
      <c r="Q43" s="177"/>
      <c r="R43" s="177" t="s">
        <v>334</v>
      </c>
      <c r="S43" s="177" t="s">
        <v>103</v>
      </c>
      <c r="T43" s="188">
        <v>45715</v>
      </c>
    </row>
    <row r="44" spans="1:20" x14ac:dyDescent="0.25">
      <c r="A44" s="176">
        <v>2</v>
      </c>
      <c r="B44" s="223" t="s">
        <v>283</v>
      </c>
      <c r="C44" s="177"/>
      <c r="D44" s="177" t="s">
        <v>336</v>
      </c>
      <c r="E44" s="181">
        <v>10765549.1</v>
      </c>
      <c r="F44" s="177"/>
      <c r="G44" s="177"/>
      <c r="H44" s="178">
        <v>13968046</v>
      </c>
      <c r="I44" s="177"/>
      <c r="J44" s="184">
        <f>(E44/H44)-1</f>
        <v>-0.2292730779953045</v>
      </c>
      <c r="K44" s="183"/>
      <c r="L44" s="183"/>
      <c r="M44" s="177"/>
      <c r="N44" s="177"/>
      <c r="O44" s="188">
        <v>45714</v>
      </c>
      <c r="P44" s="177" t="s">
        <v>316</v>
      </c>
      <c r="Q44" s="177"/>
      <c r="R44" s="177" t="s">
        <v>335</v>
      </c>
      <c r="S44" s="177" t="s">
        <v>103</v>
      </c>
      <c r="T44" s="177"/>
    </row>
    <row r="45" spans="1:20" ht="26.25" x14ac:dyDescent="0.25">
      <c r="A45" s="46">
        <v>3</v>
      </c>
      <c r="B45" s="223" t="s">
        <v>284</v>
      </c>
      <c r="C45" s="59"/>
      <c r="D45" s="53" t="s">
        <v>344</v>
      </c>
      <c r="E45" s="189">
        <v>14592858</v>
      </c>
      <c r="F45" s="59"/>
      <c r="G45" s="59"/>
      <c r="H45" s="168">
        <v>10350000</v>
      </c>
      <c r="I45" s="59"/>
      <c r="J45" s="179"/>
      <c r="K45" s="59"/>
      <c r="L45" s="59"/>
      <c r="M45" s="59"/>
      <c r="N45" s="59"/>
      <c r="O45" s="190">
        <v>45786</v>
      </c>
      <c r="P45" s="59" t="s">
        <v>317</v>
      </c>
      <c r="Q45" s="59"/>
      <c r="R45" s="59" t="s">
        <v>389</v>
      </c>
      <c r="S45" s="59"/>
      <c r="T45" s="59"/>
    </row>
    <row r="46" spans="1:20" x14ac:dyDescent="0.25">
      <c r="A46" s="46">
        <v>4</v>
      </c>
      <c r="B46" s="223" t="s">
        <v>285</v>
      </c>
      <c r="C46" s="59"/>
      <c r="D46" s="59" t="s">
        <v>280</v>
      </c>
      <c r="E46" s="189">
        <v>27000000</v>
      </c>
      <c r="F46" s="59"/>
      <c r="G46" s="59"/>
      <c r="H46" s="168">
        <v>25830000</v>
      </c>
      <c r="I46" s="59"/>
      <c r="J46" s="179">
        <f>(E46/H46)-1</f>
        <v>4.5296167247386832E-2</v>
      </c>
      <c r="K46" s="59"/>
      <c r="L46" s="59"/>
      <c r="M46" s="59"/>
      <c r="N46" s="59"/>
      <c r="O46" s="190">
        <v>45722</v>
      </c>
      <c r="P46" s="59" t="s">
        <v>317</v>
      </c>
      <c r="Q46" s="59"/>
      <c r="R46" s="59" t="s">
        <v>376</v>
      </c>
      <c r="S46" s="59"/>
      <c r="T46" s="59"/>
    </row>
    <row r="47" spans="1:20" x14ac:dyDescent="0.25">
      <c r="A47" s="46">
        <v>5</v>
      </c>
      <c r="B47" s="223" t="s">
        <v>281</v>
      </c>
      <c r="C47" s="59"/>
      <c r="D47" s="59" t="s">
        <v>282</v>
      </c>
      <c r="E47" s="189">
        <v>26136000</v>
      </c>
      <c r="F47" s="59"/>
      <c r="G47" s="59"/>
      <c r="H47" s="168">
        <v>26000160</v>
      </c>
      <c r="I47" s="59"/>
      <c r="J47" s="179">
        <f>(E47/H47)-1</f>
        <v>5.2245832333339681E-3</v>
      </c>
      <c r="K47" s="59"/>
      <c r="L47" s="59"/>
      <c r="M47" s="59"/>
      <c r="N47" s="59"/>
      <c r="O47" s="190">
        <v>45706</v>
      </c>
      <c r="P47" s="59" t="s">
        <v>94</v>
      </c>
      <c r="Q47" s="59"/>
      <c r="R47" s="59" t="s">
        <v>337</v>
      </c>
      <c r="S47" s="59"/>
      <c r="T47" s="59"/>
    </row>
    <row r="48" spans="1:20" x14ac:dyDescent="0.25">
      <c r="A48" s="80">
        <v>6</v>
      </c>
      <c r="B48" s="223" t="s">
        <v>318</v>
      </c>
      <c r="C48" s="35"/>
      <c r="D48" s="35" t="s">
        <v>319</v>
      </c>
      <c r="E48" s="211">
        <v>8611025</v>
      </c>
      <c r="F48" s="35"/>
      <c r="G48" s="35"/>
      <c r="H48" s="29">
        <v>4527521</v>
      </c>
      <c r="I48" s="35"/>
      <c r="J48" s="212">
        <f>(E48/H48)-1</f>
        <v>0.90192933395560182</v>
      </c>
      <c r="K48" s="35"/>
      <c r="L48" s="35"/>
      <c r="M48" s="35"/>
      <c r="N48" s="35"/>
      <c r="O48" s="214">
        <v>45761</v>
      </c>
      <c r="P48" s="35" t="s">
        <v>253</v>
      </c>
      <c r="Q48" s="35"/>
      <c r="R48" s="35" t="s">
        <v>377</v>
      </c>
      <c r="S48" s="35" t="s">
        <v>103</v>
      </c>
      <c r="T48" s="214">
        <v>45820</v>
      </c>
    </row>
    <row r="49" spans="1:20" x14ac:dyDescent="0.25">
      <c r="A49" s="164">
        <v>7</v>
      </c>
      <c r="B49" s="223" t="s">
        <v>321</v>
      </c>
      <c r="C49" s="165"/>
      <c r="D49" s="165" t="s">
        <v>320</v>
      </c>
      <c r="E49" s="166">
        <v>19117875</v>
      </c>
      <c r="F49" s="165"/>
      <c r="G49" s="165"/>
      <c r="H49" s="165"/>
      <c r="I49" s="165"/>
      <c r="J49" s="165"/>
      <c r="K49" s="165"/>
      <c r="L49" s="165"/>
      <c r="M49" s="165"/>
      <c r="N49" s="165"/>
      <c r="O49" s="167" t="s">
        <v>307</v>
      </c>
      <c r="P49" s="165" t="s">
        <v>303</v>
      </c>
      <c r="Q49" s="165"/>
      <c r="R49" s="165" t="s">
        <v>386</v>
      </c>
      <c r="S49" s="165"/>
      <c r="T49" s="165"/>
    </row>
    <row r="50" spans="1:20" x14ac:dyDescent="0.25">
      <c r="A50" s="80">
        <v>8</v>
      </c>
      <c r="B50" s="223" t="s">
        <v>323</v>
      </c>
      <c r="C50" s="35"/>
      <c r="D50" s="35" t="s">
        <v>322</v>
      </c>
      <c r="E50" s="211">
        <v>25000000</v>
      </c>
      <c r="F50" s="35"/>
      <c r="G50" s="35"/>
      <c r="H50" s="29">
        <v>32290000</v>
      </c>
      <c r="I50" s="35"/>
      <c r="J50" s="35"/>
      <c r="K50" s="35"/>
      <c r="L50" s="35"/>
      <c r="M50" s="35"/>
      <c r="N50" s="35"/>
      <c r="O50" s="217">
        <v>45791</v>
      </c>
      <c r="P50" s="35" t="s">
        <v>378</v>
      </c>
      <c r="Q50" s="35"/>
      <c r="R50" s="35" t="s">
        <v>408</v>
      </c>
      <c r="S50" s="35" t="s">
        <v>409</v>
      </c>
      <c r="T50" s="35"/>
    </row>
    <row r="51" spans="1:20" x14ac:dyDescent="0.25">
      <c r="A51" s="80">
        <v>9</v>
      </c>
      <c r="B51" s="223" t="s">
        <v>324</v>
      </c>
      <c r="C51" s="80"/>
      <c r="D51" s="35" t="s">
        <v>325</v>
      </c>
      <c r="E51" s="29">
        <v>9390380</v>
      </c>
      <c r="F51" s="80"/>
      <c r="G51" s="80"/>
      <c r="H51" s="29">
        <v>9317360</v>
      </c>
      <c r="I51" s="80"/>
      <c r="J51" s="212">
        <f>(E51/H51)-1</f>
        <v>7.8369838666747516E-3</v>
      </c>
      <c r="K51" s="80"/>
      <c r="L51" s="80"/>
      <c r="M51" s="80"/>
      <c r="N51" s="80"/>
      <c r="O51" s="36"/>
      <c r="P51" s="35" t="s">
        <v>379</v>
      </c>
      <c r="Q51" s="80"/>
      <c r="R51" s="35" t="s">
        <v>410</v>
      </c>
      <c r="S51" s="35" t="s">
        <v>411</v>
      </c>
      <c r="T51" s="80"/>
    </row>
    <row r="52" spans="1:20" ht="39" x14ac:dyDescent="0.25">
      <c r="A52" s="46">
        <v>10</v>
      </c>
      <c r="B52" s="223" t="s">
        <v>339</v>
      </c>
      <c r="C52" s="46"/>
      <c r="D52" s="208" t="s">
        <v>338</v>
      </c>
      <c r="E52" s="43">
        <v>20463300</v>
      </c>
      <c r="F52" s="46"/>
      <c r="G52" s="46"/>
      <c r="H52" s="43">
        <v>15343500</v>
      </c>
      <c r="I52" s="46"/>
      <c r="J52" s="179">
        <f>(E52/H52)-1</f>
        <v>0.33367875647668388</v>
      </c>
      <c r="K52" s="46"/>
      <c r="L52" s="46"/>
      <c r="M52" s="46"/>
      <c r="N52" s="46"/>
      <c r="O52" s="169">
        <v>45826</v>
      </c>
      <c r="P52" s="59" t="s">
        <v>192</v>
      </c>
      <c r="Q52" s="46"/>
      <c r="R52" s="59" t="s">
        <v>412</v>
      </c>
      <c r="S52" s="46"/>
      <c r="T52" s="46"/>
    </row>
    <row r="53" spans="1:20" x14ac:dyDescent="0.25">
      <c r="A53" s="46">
        <v>11</v>
      </c>
      <c r="B53" s="223" t="s">
        <v>340</v>
      </c>
      <c r="C53" s="46"/>
      <c r="D53" s="46" t="s">
        <v>341</v>
      </c>
      <c r="E53" s="43">
        <v>14471900</v>
      </c>
      <c r="F53" s="46"/>
      <c r="G53" s="46"/>
      <c r="H53" s="46"/>
      <c r="I53" s="46"/>
      <c r="J53" s="46"/>
      <c r="K53" s="46"/>
      <c r="L53" s="46"/>
      <c r="M53" s="46"/>
      <c r="N53" s="46"/>
      <c r="O53" s="169">
        <v>45826</v>
      </c>
      <c r="P53" s="46"/>
      <c r="Q53" s="46"/>
      <c r="R53" s="59" t="s">
        <v>413</v>
      </c>
      <c r="S53" s="46"/>
      <c r="T53" s="46"/>
    </row>
    <row r="54" spans="1:20" ht="51.75" x14ac:dyDescent="0.25">
      <c r="A54" s="46">
        <v>12</v>
      </c>
      <c r="B54" s="223" t="s">
        <v>381</v>
      </c>
      <c r="C54" s="46"/>
      <c r="D54" s="208" t="s">
        <v>380</v>
      </c>
      <c r="E54" s="43">
        <v>30000000</v>
      </c>
      <c r="F54" s="46"/>
      <c r="G54" s="46"/>
      <c r="H54" s="46"/>
      <c r="I54" s="46"/>
      <c r="J54" s="46"/>
      <c r="K54" s="46"/>
      <c r="L54" s="46"/>
      <c r="M54" s="46"/>
      <c r="N54" s="46"/>
      <c r="O54" s="190">
        <v>45846</v>
      </c>
      <c r="P54" s="46"/>
      <c r="Q54" s="46"/>
      <c r="R54" s="46" t="s">
        <v>392</v>
      </c>
      <c r="S54" s="46"/>
      <c r="T54" s="46"/>
    </row>
    <row r="55" spans="1:20" ht="39" x14ac:dyDescent="0.25">
      <c r="A55" s="46">
        <v>13</v>
      </c>
      <c r="B55" s="223" t="s">
        <v>382</v>
      </c>
      <c r="C55" s="46"/>
      <c r="D55" s="215" t="s">
        <v>383</v>
      </c>
      <c r="E55" s="43">
        <v>23529000</v>
      </c>
      <c r="F55" s="46"/>
      <c r="G55" s="46"/>
      <c r="H55" s="46"/>
      <c r="I55" s="46"/>
      <c r="J55" s="46"/>
      <c r="K55" s="46"/>
      <c r="L55" s="46"/>
      <c r="M55" s="46"/>
      <c r="N55" s="46"/>
      <c r="O55" s="190">
        <v>45842</v>
      </c>
      <c r="P55" s="46"/>
      <c r="Q55" s="46"/>
      <c r="R55" s="46" t="s">
        <v>392</v>
      </c>
      <c r="S55" s="46"/>
      <c r="T55" s="4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B3CB8-060A-47B4-BA2F-0B1042C869FB}">
  <sheetPr>
    <pageSetUpPr fitToPage="1"/>
  </sheetPr>
  <dimension ref="A4:I67"/>
  <sheetViews>
    <sheetView tabSelected="1" workbookViewId="0">
      <selection activeCell="D17" sqref="D16:D17"/>
    </sheetView>
  </sheetViews>
  <sheetFormatPr baseColWidth="10" defaultRowHeight="12" customHeight="1" x14ac:dyDescent="0.2"/>
  <cols>
    <col min="1" max="1" width="5" style="150" bestFit="1" customWidth="1"/>
    <col min="2" max="2" width="5.140625" style="150" customWidth="1"/>
    <col min="3" max="3" width="15.7109375" style="225" customWidth="1"/>
    <col min="4" max="4" width="68.140625" style="150" customWidth="1"/>
    <col min="5" max="5" width="20.85546875" style="230" customWidth="1"/>
    <col min="6" max="6" width="15.85546875" style="150" customWidth="1"/>
    <col min="7" max="7" width="14.28515625" style="218" customWidth="1"/>
    <col min="8" max="8" width="25.7109375" style="150" customWidth="1"/>
    <col min="9" max="9" width="16.5703125" style="225" customWidth="1"/>
    <col min="10" max="16384" width="11.42578125" style="150"/>
  </cols>
  <sheetData>
    <row r="4" spans="1:9" ht="12" customHeight="1" thickBot="1" x14ac:dyDescent="0.25">
      <c r="A4" s="225"/>
      <c r="B4" s="235" t="s">
        <v>26</v>
      </c>
      <c r="D4" s="225"/>
      <c r="E4" s="236"/>
      <c r="F4" s="225"/>
      <c r="G4" s="237"/>
      <c r="H4" s="225"/>
    </row>
    <row r="5" spans="1:9" s="234" customFormat="1" ht="12" customHeight="1" thickBot="1" x14ac:dyDescent="0.25">
      <c r="A5" s="231" t="s">
        <v>445</v>
      </c>
      <c r="B5" s="250" t="s">
        <v>444</v>
      </c>
      <c r="C5" s="231" t="s">
        <v>0</v>
      </c>
      <c r="D5" s="233" t="s">
        <v>433</v>
      </c>
      <c r="E5" s="232" t="s">
        <v>3</v>
      </c>
      <c r="F5" s="232" t="s">
        <v>6</v>
      </c>
      <c r="G5" s="233" t="s">
        <v>434</v>
      </c>
      <c r="H5" s="233" t="s">
        <v>14</v>
      </c>
      <c r="I5" s="238" t="s">
        <v>16</v>
      </c>
    </row>
    <row r="6" spans="1:9" ht="12" customHeight="1" x14ac:dyDescent="0.2">
      <c r="A6" s="225">
        <v>2024</v>
      </c>
      <c r="B6" s="251">
        <v>13</v>
      </c>
      <c r="C6" s="239" t="s">
        <v>97</v>
      </c>
      <c r="D6" s="240" t="s">
        <v>446</v>
      </c>
      <c r="E6" s="241">
        <v>53035393.280000001</v>
      </c>
      <c r="F6" s="222">
        <v>61795181.350000001</v>
      </c>
      <c r="G6" s="223" t="s">
        <v>440</v>
      </c>
      <c r="H6" s="239" t="s">
        <v>100</v>
      </c>
      <c r="I6" s="223" t="s">
        <v>438</v>
      </c>
    </row>
    <row r="7" spans="1:9" ht="12" customHeight="1" x14ac:dyDescent="0.2">
      <c r="A7" s="225">
        <v>2024</v>
      </c>
      <c r="B7" s="244">
        <v>14</v>
      </c>
      <c r="C7" s="223" t="s">
        <v>104</v>
      </c>
      <c r="D7" s="240" t="s">
        <v>452</v>
      </c>
      <c r="E7" s="242">
        <v>195795220</v>
      </c>
      <c r="F7" s="221">
        <v>89607449.140000001</v>
      </c>
      <c r="G7" s="243" t="s">
        <v>453</v>
      </c>
      <c r="H7" s="239" t="s">
        <v>454</v>
      </c>
      <c r="I7" s="223" t="s">
        <v>438</v>
      </c>
    </row>
    <row r="8" spans="1:9" ht="12" customHeight="1" x14ac:dyDescent="0.2">
      <c r="A8" s="225">
        <v>2024</v>
      </c>
      <c r="B8" s="244">
        <v>15</v>
      </c>
      <c r="C8" s="223" t="s">
        <v>110</v>
      </c>
      <c r="D8" s="240" t="s">
        <v>450</v>
      </c>
      <c r="E8" s="220">
        <v>70721500</v>
      </c>
      <c r="F8" s="222">
        <v>70603308</v>
      </c>
      <c r="G8" s="223" t="s">
        <v>441</v>
      </c>
      <c r="H8" s="239" t="s">
        <v>88</v>
      </c>
      <c r="I8" s="223" t="s">
        <v>438</v>
      </c>
    </row>
    <row r="9" spans="1:9" ht="12" customHeight="1" x14ac:dyDescent="0.2">
      <c r="A9" s="225">
        <v>2024</v>
      </c>
      <c r="B9" s="244">
        <v>16</v>
      </c>
      <c r="C9" s="223" t="s">
        <v>113</v>
      </c>
      <c r="D9" s="240" t="s">
        <v>447</v>
      </c>
      <c r="E9" s="220">
        <v>168000000</v>
      </c>
      <c r="F9" s="222">
        <v>149299500</v>
      </c>
      <c r="G9" s="223" t="s">
        <v>441</v>
      </c>
      <c r="H9" s="239" t="s">
        <v>116</v>
      </c>
      <c r="I9" s="223" t="s">
        <v>438</v>
      </c>
    </row>
    <row r="10" spans="1:9" ht="12" customHeight="1" x14ac:dyDescent="0.2">
      <c r="A10" s="225">
        <v>2024</v>
      </c>
      <c r="B10" s="244">
        <v>17</v>
      </c>
      <c r="C10" s="224" t="s">
        <v>118</v>
      </c>
      <c r="D10" s="240" t="s">
        <v>447</v>
      </c>
      <c r="E10" s="242">
        <v>177870000</v>
      </c>
      <c r="F10" s="243">
        <v>148793700</v>
      </c>
      <c r="G10" s="223" t="s">
        <v>441</v>
      </c>
      <c r="H10" s="239" t="s">
        <v>116</v>
      </c>
      <c r="I10" s="223" t="s">
        <v>438</v>
      </c>
    </row>
    <row r="11" spans="1:9" ht="12" customHeight="1" x14ac:dyDescent="0.2">
      <c r="A11" s="225">
        <v>2024</v>
      </c>
      <c r="B11" s="244">
        <v>18</v>
      </c>
      <c r="C11" s="223" t="s">
        <v>121</v>
      </c>
      <c r="D11" s="240" t="s">
        <v>448</v>
      </c>
      <c r="E11" s="220">
        <v>130318500</v>
      </c>
      <c r="F11" s="222">
        <v>131157200</v>
      </c>
      <c r="G11" s="223" t="s">
        <v>435</v>
      </c>
      <c r="H11" s="239" t="s">
        <v>68</v>
      </c>
      <c r="I11" s="223" t="s">
        <v>438</v>
      </c>
    </row>
    <row r="12" spans="1:9" ht="12" customHeight="1" x14ac:dyDescent="0.2">
      <c r="A12" s="225">
        <v>2024</v>
      </c>
      <c r="B12" s="244">
        <v>19</v>
      </c>
      <c r="C12" s="223" t="s">
        <v>123</v>
      </c>
      <c r="D12" s="240" t="s">
        <v>449</v>
      </c>
      <c r="E12" s="220">
        <v>115952525</v>
      </c>
      <c r="F12" s="222">
        <v>112300000</v>
      </c>
      <c r="G12" s="223" t="s">
        <v>435</v>
      </c>
      <c r="H12" s="239" t="s">
        <v>298</v>
      </c>
      <c r="I12" s="223" t="s">
        <v>438</v>
      </c>
    </row>
    <row r="13" spans="1:9" ht="12" customHeight="1" x14ac:dyDescent="0.2">
      <c r="A13" s="225">
        <v>2024</v>
      </c>
      <c r="B13" s="244">
        <v>20</v>
      </c>
      <c r="C13" s="223" t="s">
        <v>126</v>
      </c>
      <c r="D13" s="240" t="s">
        <v>451</v>
      </c>
      <c r="E13" s="220">
        <v>179685000</v>
      </c>
      <c r="F13" s="222">
        <v>179685000</v>
      </c>
      <c r="G13" s="245" t="s">
        <v>441</v>
      </c>
      <c r="H13" s="239" t="s">
        <v>214</v>
      </c>
      <c r="I13" s="223" t="s">
        <v>438</v>
      </c>
    </row>
    <row r="14" spans="1:9" s="225" customFormat="1" ht="12" customHeight="1" x14ac:dyDescent="0.2">
      <c r="A14" s="225">
        <v>2025</v>
      </c>
      <c r="B14" s="244">
        <v>1</v>
      </c>
      <c r="C14" s="223" t="s">
        <v>272</v>
      </c>
      <c r="D14" s="240" t="s">
        <v>414</v>
      </c>
      <c r="E14" s="220">
        <v>67200000</v>
      </c>
      <c r="F14" s="220">
        <v>67176000</v>
      </c>
      <c r="G14" s="223" t="s">
        <v>443</v>
      </c>
      <c r="H14" s="239" t="s">
        <v>458</v>
      </c>
      <c r="I14" s="223" t="s">
        <v>437</v>
      </c>
    </row>
    <row r="15" spans="1:9" s="225" customFormat="1" ht="12" customHeight="1" x14ac:dyDescent="0.2">
      <c r="A15" s="225">
        <v>2025</v>
      </c>
      <c r="B15" s="244">
        <v>2</v>
      </c>
      <c r="C15" s="223" t="s">
        <v>436</v>
      </c>
      <c r="D15" s="240" t="s">
        <v>415</v>
      </c>
      <c r="E15" s="220">
        <v>208936000</v>
      </c>
      <c r="F15" s="227">
        <v>208936000</v>
      </c>
      <c r="G15" s="223" t="s">
        <v>435</v>
      </c>
      <c r="H15" s="239" t="s">
        <v>304</v>
      </c>
      <c r="I15" s="223" t="s">
        <v>438</v>
      </c>
    </row>
    <row r="16" spans="1:9" s="225" customFormat="1" ht="12" customHeight="1" x14ac:dyDescent="0.2">
      <c r="A16" s="225">
        <v>2025</v>
      </c>
      <c r="B16" s="244">
        <v>3</v>
      </c>
      <c r="C16" s="223" t="s">
        <v>275</v>
      </c>
      <c r="D16" s="240" t="s">
        <v>416</v>
      </c>
      <c r="E16" s="220">
        <v>128986000</v>
      </c>
      <c r="F16" s="227">
        <v>128952000</v>
      </c>
      <c r="G16" s="223" t="s">
        <v>440</v>
      </c>
      <c r="H16" s="239" t="s">
        <v>304</v>
      </c>
      <c r="I16" s="223" t="s">
        <v>438</v>
      </c>
    </row>
    <row r="17" spans="1:9" s="225" customFormat="1" ht="12" customHeight="1" x14ac:dyDescent="0.2">
      <c r="A17" s="225">
        <v>2025</v>
      </c>
      <c r="B17" s="244">
        <v>4</v>
      </c>
      <c r="C17" s="223" t="s">
        <v>292</v>
      </c>
      <c r="D17" s="240" t="s">
        <v>439</v>
      </c>
      <c r="E17" s="220">
        <v>181681500</v>
      </c>
      <c r="F17" s="227">
        <v>156090000</v>
      </c>
      <c r="G17" s="223" t="s">
        <v>441</v>
      </c>
      <c r="H17" s="239" t="s">
        <v>214</v>
      </c>
      <c r="I17" s="223" t="s">
        <v>438</v>
      </c>
    </row>
    <row r="18" spans="1:9" s="225" customFormat="1" ht="12" customHeight="1" x14ac:dyDescent="0.2">
      <c r="A18" s="225">
        <v>2025</v>
      </c>
      <c r="B18" s="244">
        <v>5</v>
      </c>
      <c r="C18" s="223" t="s">
        <v>329</v>
      </c>
      <c r="D18" s="240" t="s">
        <v>431</v>
      </c>
      <c r="E18" s="220">
        <v>264000000</v>
      </c>
      <c r="F18" s="227">
        <v>290940000</v>
      </c>
      <c r="G18" s="223" t="s">
        <v>440</v>
      </c>
      <c r="H18" s="239" t="s">
        <v>304</v>
      </c>
      <c r="I18" s="223" t="s">
        <v>438</v>
      </c>
    </row>
    <row r="19" spans="1:9" s="225" customFormat="1" ht="12" customHeight="1" x14ac:dyDescent="0.2">
      <c r="A19" s="225">
        <v>2025</v>
      </c>
      <c r="B19" s="244">
        <v>6</v>
      </c>
      <c r="C19" s="223" t="s">
        <v>311</v>
      </c>
      <c r="D19" s="240" t="s">
        <v>417</v>
      </c>
      <c r="E19" s="220">
        <v>77482000</v>
      </c>
      <c r="F19" s="227">
        <v>61826000</v>
      </c>
      <c r="G19" s="223" t="s">
        <v>441</v>
      </c>
      <c r="H19" s="239" t="s">
        <v>328</v>
      </c>
      <c r="I19" s="223" t="s">
        <v>438</v>
      </c>
    </row>
    <row r="20" spans="1:9" s="225" customFormat="1" ht="12" customHeight="1" x14ac:dyDescent="0.2">
      <c r="A20" s="225">
        <v>2025</v>
      </c>
      <c r="B20" s="244">
        <v>7</v>
      </c>
      <c r="C20" s="223" t="s">
        <v>310</v>
      </c>
      <c r="D20" s="240" t="s">
        <v>432</v>
      </c>
      <c r="E20" s="220">
        <v>268320000</v>
      </c>
      <c r="F20" s="220">
        <v>154572960</v>
      </c>
      <c r="G20" s="223" t="s">
        <v>435</v>
      </c>
      <c r="H20" s="239" t="s">
        <v>366</v>
      </c>
      <c r="I20" s="223" t="s">
        <v>437</v>
      </c>
    </row>
    <row r="21" spans="1:9" s="225" customFormat="1" ht="12" customHeight="1" x14ac:dyDescent="0.2">
      <c r="A21" s="225">
        <v>2025</v>
      </c>
      <c r="B21" s="244">
        <v>9</v>
      </c>
      <c r="C21" s="223" t="s">
        <v>371</v>
      </c>
      <c r="D21" s="240" t="s">
        <v>442</v>
      </c>
      <c r="E21" s="220">
        <v>62220450</v>
      </c>
      <c r="F21" s="220">
        <f>+E21</f>
        <v>62220450</v>
      </c>
      <c r="G21" s="223" t="s">
        <v>441</v>
      </c>
      <c r="H21" s="239" t="s">
        <v>3</v>
      </c>
      <c r="I21" s="223" t="s">
        <v>437</v>
      </c>
    </row>
    <row r="22" spans="1:9" s="225" customFormat="1" ht="12" customHeight="1" x14ac:dyDescent="0.2">
      <c r="A22" s="225">
        <v>2025</v>
      </c>
      <c r="B22" s="244">
        <v>10</v>
      </c>
      <c r="C22" s="223" t="s">
        <v>373</v>
      </c>
      <c r="D22" s="240" t="s">
        <v>372</v>
      </c>
      <c r="E22" s="220">
        <v>586850000</v>
      </c>
      <c r="F22" s="220"/>
      <c r="G22" s="223" t="s">
        <v>441</v>
      </c>
      <c r="H22" s="239" t="s">
        <v>3</v>
      </c>
      <c r="I22" s="223" t="s">
        <v>437</v>
      </c>
    </row>
    <row r="23" spans="1:9" s="225" customFormat="1" ht="12" customHeight="1" x14ac:dyDescent="0.2">
      <c r="A23" s="225">
        <v>2025</v>
      </c>
      <c r="B23" s="244">
        <v>11</v>
      </c>
      <c r="C23" s="223" t="s">
        <v>374</v>
      </c>
      <c r="D23" s="240" t="s">
        <v>375</v>
      </c>
      <c r="E23" s="220">
        <v>103689000</v>
      </c>
      <c r="F23" s="220"/>
      <c r="G23" s="223" t="s">
        <v>441</v>
      </c>
      <c r="H23" s="239" t="s">
        <v>3</v>
      </c>
      <c r="I23" s="223" t="s">
        <v>437</v>
      </c>
    </row>
    <row r="24" spans="1:9" s="225" customFormat="1" ht="12" customHeight="1" x14ac:dyDescent="0.2">
      <c r="A24" s="225">
        <v>2025</v>
      </c>
      <c r="B24" s="244">
        <v>12</v>
      </c>
      <c r="C24" s="223" t="s">
        <v>395</v>
      </c>
      <c r="D24" s="240" t="s">
        <v>394</v>
      </c>
      <c r="E24" s="220">
        <v>81110680</v>
      </c>
      <c r="F24" s="220"/>
      <c r="G24" s="223" t="s">
        <v>441</v>
      </c>
      <c r="H24" s="223" t="s">
        <v>3</v>
      </c>
      <c r="I24" s="223" t="s">
        <v>437</v>
      </c>
    </row>
    <row r="25" spans="1:9" s="225" customFormat="1" ht="12" customHeight="1" x14ac:dyDescent="0.2">
      <c r="A25" s="225">
        <v>2025</v>
      </c>
      <c r="B25" s="244">
        <v>13</v>
      </c>
      <c r="C25" s="223" t="s">
        <v>398</v>
      </c>
      <c r="D25" s="240" t="s">
        <v>397</v>
      </c>
      <c r="E25" s="220">
        <v>79587768.340000004</v>
      </c>
      <c r="F25" s="220"/>
      <c r="G25" s="223" t="s">
        <v>441</v>
      </c>
      <c r="H25" s="223" t="s">
        <v>3</v>
      </c>
      <c r="I25" s="223" t="s">
        <v>437</v>
      </c>
    </row>
    <row r="26" spans="1:9" s="225" customFormat="1" ht="12" customHeight="1" x14ac:dyDescent="0.2">
      <c r="A26" s="225">
        <v>2025</v>
      </c>
      <c r="B26" s="244">
        <v>14</v>
      </c>
      <c r="C26" s="223" t="s">
        <v>401</v>
      </c>
      <c r="D26" s="240" t="s">
        <v>418</v>
      </c>
      <c r="E26" s="220">
        <v>155000000</v>
      </c>
      <c r="F26" s="220"/>
      <c r="G26" s="223" t="s">
        <v>441</v>
      </c>
      <c r="H26" s="223" t="s">
        <v>3</v>
      </c>
      <c r="I26" s="223" t="s">
        <v>437</v>
      </c>
    </row>
    <row r="27" spans="1:9" s="225" customFormat="1" ht="12" customHeight="1" x14ac:dyDescent="0.2">
      <c r="D27" s="252"/>
      <c r="E27" s="229"/>
      <c r="F27" s="237"/>
    </row>
    <row r="28" spans="1:9" s="225" customFormat="1" ht="12" customHeight="1" x14ac:dyDescent="0.2">
      <c r="D28" s="252"/>
      <c r="E28" s="229"/>
      <c r="F28" s="237"/>
    </row>
    <row r="29" spans="1:9" s="225" customFormat="1" ht="12" customHeight="1" thickBot="1" x14ac:dyDescent="0.25">
      <c r="B29" s="253" t="s">
        <v>127</v>
      </c>
      <c r="D29" s="252"/>
      <c r="E29" s="229"/>
      <c r="F29" s="237"/>
    </row>
    <row r="30" spans="1:9" s="225" customFormat="1" ht="12" customHeight="1" thickBot="1" x14ac:dyDescent="0.25">
      <c r="A30" s="231" t="s">
        <v>445</v>
      </c>
      <c r="B30" s="250" t="s">
        <v>444</v>
      </c>
      <c r="C30" s="231" t="s">
        <v>0</v>
      </c>
      <c r="D30" s="233" t="s">
        <v>433</v>
      </c>
      <c r="E30" s="232" t="s">
        <v>3</v>
      </c>
      <c r="F30" s="232" t="s">
        <v>6</v>
      </c>
      <c r="G30" s="233" t="s">
        <v>434</v>
      </c>
      <c r="H30" s="233" t="s">
        <v>14</v>
      </c>
      <c r="I30" s="238" t="s">
        <v>16</v>
      </c>
    </row>
    <row r="31" spans="1:9" s="225" customFormat="1" ht="12" customHeight="1" x14ac:dyDescent="0.2">
      <c r="A31" s="225">
        <v>2024</v>
      </c>
      <c r="B31" s="251">
        <v>9</v>
      </c>
      <c r="C31" s="223" t="s">
        <v>174</v>
      </c>
      <c r="D31" s="248" t="s">
        <v>455</v>
      </c>
      <c r="E31" s="222">
        <v>30500000</v>
      </c>
      <c r="F31" s="222">
        <v>30485000</v>
      </c>
      <c r="G31" s="223" t="s">
        <v>441</v>
      </c>
      <c r="H31" s="225" t="s">
        <v>143</v>
      </c>
      <c r="I31" s="223" t="s">
        <v>438</v>
      </c>
    </row>
    <row r="32" spans="1:9" s="225" customFormat="1" ht="12" customHeight="1" x14ac:dyDescent="0.2">
      <c r="A32" s="225">
        <v>2024</v>
      </c>
      <c r="B32" s="246">
        <v>10</v>
      </c>
      <c r="C32" s="223" t="s">
        <v>177</v>
      </c>
      <c r="D32" s="248" t="s">
        <v>465</v>
      </c>
      <c r="E32" s="222">
        <v>22500000</v>
      </c>
      <c r="F32" s="222">
        <v>22450000</v>
      </c>
      <c r="G32" s="223" t="s">
        <v>435</v>
      </c>
      <c r="H32" s="223" t="s">
        <v>130</v>
      </c>
      <c r="I32" s="223" t="s">
        <v>438</v>
      </c>
    </row>
    <row r="33" spans="1:9" s="225" customFormat="1" ht="12" customHeight="1" x14ac:dyDescent="0.2">
      <c r="A33" s="225">
        <v>2024</v>
      </c>
      <c r="B33" s="246">
        <v>11</v>
      </c>
      <c r="C33" s="223" t="s">
        <v>180</v>
      </c>
      <c r="D33" s="248" t="s">
        <v>456</v>
      </c>
      <c r="E33" s="222">
        <v>34108690</v>
      </c>
      <c r="F33" s="222">
        <v>31999960</v>
      </c>
      <c r="G33" s="223" t="s">
        <v>440</v>
      </c>
      <c r="H33" s="223" t="s">
        <v>182</v>
      </c>
      <c r="I33" s="223" t="s">
        <v>438</v>
      </c>
    </row>
    <row r="34" spans="1:9" s="225" customFormat="1" ht="12" customHeight="1" x14ac:dyDescent="0.2">
      <c r="A34" s="225">
        <v>2024</v>
      </c>
      <c r="B34" s="246">
        <v>12</v>
      </c>
      <c r="C34" s="223" t="s">
        <v>183</v>
      </c>
      <c r="D34" s="248" t="s">
        <v>457</v>
      </c>
      <c r="E34" s="222">
        <v>29998085</v>
      </c>
      <c r="F34" s="222">
        <v>29998085</v>
      </c>
      <c r="G34" s="223" t="s">
        <v>435</v>
      </c>
      <c r="H34" s="223" t="s">
        <v>185</v>
      </c>
      <c r="I34" s="223" t="s">
        <v>438</v>
      </c>
    </row>
    <row r="35" spans="1:9" s="225" customFormat="1" ht="12" customHeight="1" x14ac:dyDescent="0.2">
      <c r="A35" s="225">
        <v>2025</v>
      </c>
      <c r="B35" s="246">
        <v>1</v>
      </c>
      <c r="C35" s="223" t="s">
        <v>279</v>
      </c>
      <c r="D35" s="248" t="s">
        <v>278</v>
      </c>
      <c r="E35" s="220">
        <v>39000000</v>
      </c>
      <c r="F35" s="220">
        <v>46946429</v>
      </c>
      <c r="G35" s="223" t="s">
        <v>440</v>
      </c>
      <c r="H35" s="223" t="s">
        <v>94</v>
      </c>
      <c r="I35" s="223" t="s">
        <v>438</v>
      </c>
    </row>
    <row r="36" spans="1:9" s="225" customFormat="1" ht="12" customHeight="1" x14ac:dyDescent="0.2">
      <c r="A36" s="225">
        <v>2025</v>
      </c>
      <c r="B36" s="223">
        <v>2</v>
      </c>
      <c r="C36" s="223" t="s">
        <v>294</v>
      </c>
      <c r="D36" s="248" t="s">
        <v>293</v>
      </c>
      <c r="E36" s="220">
        <v>28000000</v>
      </c>
      <c r="F36" s="220">
        <v>26500000</v>
      </c>
      <c r="G36" s="223" t="s">
        <v>435</v>
      </c>
      <c r="H36" s="223" t="s">
        <v>130</v>
      </c>
      <c r="I36" s="223" t="s">
        <v>438</v>
      </c>
    </row>
    <row r="37" spans="1:9" s="225" customFormat="1" ht="12" customHeight="1" x14ac:dyDescent="0.2">
      <c r="A37" s="225">
        <v>2025</v>
      </c>
      <c r="B37" s="223">
        <v>3</v>
      </c>
      <c r="C37" s="223" t="s">
        <v>295</v>
      </c>
      <c r="D37" s="248" t="s">
        <v>346</v>
      </c>
      <c r="E37" s="220">
        <v>35000000</v>
      </c>
      <c r="F37" s="220">
        <v>40000000</v>
      </c>
      <c r="G37" s="223" t="s">
        <v>441</v>
      </c>
      <c r="H37" s="223" t="s">
        <v>347</v>
      </c>
      <c r="I37" s="223" t="s">
        <v>438</v>
      </c>
    </row>
    <row r="38" spans="1:9" s="225" customFormat="1" ht="12" customHeight="1" x14ac:dyDescent="0.2">
      <c r="A38" s="225">
        <v>2025</v>
      </c>
      <c r="B38" s="223">
        <v>4</v>
      </c>
      <c r="C38" s="223" t="s">
        <v>309</v>
      </c>
      <c r="D38" s="248" t="s">
        <v>308</v>
      </c>
      <c r="E38" s="220">
        <v>34655000</v>
      </c>
      <c r="F38" s="228">
        <v>0</v>
      </c>
      <c r="G38" s="223" t="s">
        <v>435</v>
      </c>
      <c r="H38" s="223" t="s">
        <v>303</v>
      </c>
      <c r="I38" s="223" t="s">
        <v>437</v>
      </c>
    </row>
    <row r="39" spans="1:9" s="225" customFormat="1" ht="12" customHeight="1" x14ac:dyDescent="0.2">
      <c r="A39" s="225">
        <v>2025</v>
      </c>
      <c r="B39" s="223">
        <v>5</v>
      </c>
      <c r="C39" s="223" t="s">
        <v>313</v>
      </c>
      <c r="D39" s="248" t="s">
        <v>312</v>
      </c>
      <c r="E39" s="220">
        <v>51993375</v>
      </c>
      <c r="F39" s="220">
        <v>47583750</v>
      </c>
      <c r="G39" s="223" t="s">
        <v>441</v>
      </c>
      <c r="H39" s="223" t="s">
        <v>316</v>
      </c>
      <c r="I39" s="223" t="s">
        <v>437</v>
      </c>
    </row>
    <row r="40" spans="1:9" s="225" customFormat="1" ht="12" customHeight="1" x14ac:dyDescent="0.2">
      <c r="A40" s="225">
        <v>2025</v>
      </c>
      <c r="B40" s="223">
        <v>6</v>
      </c>
      <c r="C40" s="223" t="s">
        <v>314</v>
      </c>
      <c r="D40" s="248" t="s">
        <v>348</v>
      </c>
      <c r="E40" s="220">
        <v>37383720</v>
      </c>
      <c r="F40" s="220">
        <v>37383270</v>
      </c>
      <c r="G40" s="223" t="s">
        <v>440</v>
      </c>
      <c r="H40" s="223" t="s">
        <v>182</v>
      </c>
      <c r="I40" s="223" t="s">
        <v>437</v>
      </c>
    </row>
    <row r="41" spans="1:9" s="225" customFormat="1" ht="12" customHeight="1" x14ac:dyDescent="0.2">
      <c r="A41" s="225">
        <v>2025</v>
      </c>
      <c r="B41" s="223">
        <v>7</v>
      </c>
      <c r="C41" s="223" t="s">
        <v>333</v>
      </c>
      <c r="D41" s="248" t="s">
        <v>332</v>
      </c>
      <c r="E41" s="220">
        <v>36138960</v>
      </c>
      <c r="F41" s="220">
        <v>26254800</v>
      </c>
      <c r="G41" s="223" t="s">
        <v>441</v>
      </c>
      <c r="H41" s="223" t="s">
        <v>385</v>
      </c>
      <c r="I41" s="223" t="s">
        <v>437</v>
      </c>
    </row>
    <row r="42" spans="1:9" s="225" customFormat="1" ht="12" customHeight="1" x14ac:dyDescent="0.2">
      <c r="A42" s="225">
        <v>2025</v>
      </c>
      <c r="B42" s="223">
        <v>8</v>
      </c>
      <c r="C42" s="223" t="s">
        <v>349</v>
      </c>
      <c r="D42" s="248" t="s">
        <v>419</v>
      </c>
      <c r="E42" s="220">
        <v>51000000</v>
      </c>
      <c r="F42" s="220">
        <v>46440000</v>
      </c>
      <c r="G42" s="223" t="s">
        <v>435</v>
      </c>
      <c r="H42" s="223" t="s">
        <v>384</v>
      </c>
      <c r="I42" s="223" t="s">
        <v>437</v>
      </c>
    </row>
    <row r="43" spans="1:9" s="225" customFormat="1" ht="12" customHeight="1" x14ac:dyDescent="0.2">
      <c r="A43" s="225">
        <v>2025</v>
      </c>
      <c r="B43" s="223">
        <v>9</v>
      </c>
      <c r="C43" s="223" t="s">
        <v>351</v>
      </c>
      <c r="D43" s="248" t="s">
        <v>420</v>
      </c>
      <c r="E43" s="220">
        <v>36516590</v>
      </c>
      <c r="F43" s="220">
        <v>36516000</v>
      </c>
      <c r="G43" s="223" t="s">
        <v>441</v>
      </c>
      <c r="H43" s="223" t="s">
        <v>353</v>
      </c>
      <c r="I43" s="223" t="s">
        <v>437</v>
      </c>
    </row>
    <row r="44" spans="1:9" s="225" customFormat="1" ht="12" customHeight="1" x14ac:dyDescent="0.2">
      <c r="D44" s="254"/>
      <c r="E44" s="229"/>
      <c r="F44" s="237"/>
    </row>
    <row r="45" spans="1:9" s="225" customFormat="1" ht="12" customHeight="1" x14ac:dyDescent="0.2">
      <c r="D45" s="254"/>
      <c r="E45" s="229"/>
      <c r="F45" s="237"/>
    </row>
    <row r="46" spans="1:9" s="225" customFormat="1" ht="12" customHeight="1" x14ac:dyDescent="0.2">
      <c r="D46" s="252"/>
      <c r="E46" s="229"/>
      <c r="F46" s="237"/>
    </row>
    <row r="47" spans="1:9" s="225" customFormat="1" ht="12" customHeight="1" x14ac:dyDescent="0.2">
      <c r="B47" s="255" t="s">
        <v>188</v>
      </c>
      <c r="D47" s="252"/>
      <c r="E47" s="229"/>
      <c r="F47" s="237"/>
    </row>
    <row r="48" spans="1:9" s="225" customFormat="1" ht="12" customHeight="1" thickBot="1" x14ac:dyDescent="0.25">
      <c r="B48" s="255"/>
      <c r="D48" s="252"/>
      <c r="E48" s="229"/>
      <c r="F48" s="237"/>
    </row>
    <row r="49" spans="1:9" s="225" customFormat="1" ht="12" customHeight="1" thickBot="1" x14ac:dyDescent="0.25">
      <c r="A49" s="231" t="s">
        <v>445</v>
      </c>
      <c r="B49" s="250" t="s">
        <v>444</v>
      </c>
      <c r="C49" s="231" t="s">
        <v>0</v>
      </c>
      <c r="D49" s="233" t="s">
        <v>433</v>
      </c>
      <c r="E49" s="232" t="s">
        <v>3</v>
      </c>
      <c r="F49" s="232" t="s">
        <v>6</v>
      </c>
      <c r="G49" s="233" t="s">
        <v>434</v>
      </c>
      <c r="H49" s="233" t="s">
        <v>14</v>
      </c>
      <c r="I49" s="238" t="s">
        <v>16</v>
      </c>
    </row>
    <row r="50" spans="1:9" s="225" customFormat="1" ht="12" customHeight="1" x14ac:dyDescent="0.2">
      <c r="A50" s="225">
        <v>2024</v>
      </c>
      <c r="B50" s="249">
        <v>14</v>
      </c>
      <c r="C50" s="223" t="s">
        <v>251</v>
      </c>
      <c r="D50" s="248" t="s">
        <v>459</v>
      </c>
      <c r="E50" s="220">
        <v>23000000</v>
      </c>
      <c r="F50" s="220">
        <v>19780000</v>
      </c>
      <c r="G50" s="223" t="s">
        <v>435</v>
      </c>
      <c r="H50" s="223" t="s">
        <v>253</v>
      </c>
      <c r="I50" s="223" t="s">
        <v>438</v>
      </c>
    </row>
    <row r="51" spans="1:9" s="225" customFormat="1" ht="12" customHeight="1" x14ac:dyDescent="0.2">
      <c r="A51" s="225">
        <v>2024</v>
      </c>
      <c r="B51" s="223">
        <v>15</v>
      </c>
      <c r="C51" s="223" t="s">
        <v>257</v>
      </c>
      <c r="D51" s="248" t="s">
        <v>460</v>
      </c>
      <c r="E51" s="220">
        <v>6955960</v>
      </c>
      <c r="F51" s="220">
        <v>6244000</v>
      </c>
      <c r="G51" s="223" t="s">
        <v>435</v>
      </c>
      <c r="H51" s="223" t="s">
        <v>149</v>
      </c>
      <c r="I51" s="223" t="s">
        <v>438</v>
      </c>
    </row>
    <row r="52" spans="1:9" s="225" customFormat="1" ht="12" customHeight="1" x14ac:dyDescent="0.2">
      <c r="A52" s="225">
        <v>2024</v>
      </c>
      <c r="B52" s="223">
        <v>16</v>
      </c>
      <c r="C52" s="223" t="s">
        <v>262</v>
      </c>
      <c r="D52" s="248" t="s">
        <v>461</v>
      </c>
      <c r="E52" s="220">
        <v>13133000</v>
      </c>
      <c r="F52" s="220">
        <v>15750000</v>
      </c>
      <c r="G52" s="223" t="s">
        <v>435</v>
      </c>
      <c r="H52" s="223"/>
      <c r="I52" s="223" t="s">
        <v>438</v>
      </c>
    </row>
    <row r="53" spans="1:9" s="225" customFormat="1" ht="12" customHeight="1" x14ac:dyDescent="0.2">
      <c r="A53" s="225">
        <v>2024</v>
      </c>
      <c r="B53" s="223">
        <v>17</v>
      </c>
      <c r="C53" s="223" t="s">
        <v>266</v>
      </c>
      <c r="D53" s="248" t="s">
        <v>463</v>
      </c>
      <c r="E53" s="220">
        <v>12052000</v>
      </c>
      <c r="F53" s="220">
        <v>11570000</v>
      </c>
      <c r="G53" s="223" t="s">
        <v>441</v>
      </c>
      <c r="H53" s="223" t="s">
        <v>268</v>
      </c>
      <c r="I53" s="223" t="s">
        <v>438</v>
      </c>
    </row>
    <row r="54" spans="1:9" s="225" customFormat="1" ht="11.25" customHeight="1" x14ac:dyDescent="0.2">
      <c r="A54" s="225">
        <v>2024</v>
      </c>
      <c r="B54" s="223">
        <v>18</v>
      </c>
      <c r="C54" s="223" t="s">
        <v>269</v>
      </c>
      <c r="D54" s="248" t="s">
        <v>464</v>
      </c>
      <c r="E54" s="220">
        <v>22578600</v>
      </c>
      <c r="F54" s="220">
        <v>19000000</v>
      </c>
      <c r="G54" s="223" t="s">
        <v>441</v>
      </c>
      <c r="H54" s="223" t="s">
        <v>214</v>
      </c>
      <c r="I54" s="223" t="s">
        <v>438</v>
      </c>
    </row>
    <row r="55" spans="1:9" s="225" customFormat="1" ht="12" customHeight="1" x14ac:dyDescent="0.2">
      <c r="A55" s="225">
        <v>2025</v>
      </c>
      <c r="B55" s="249">
        <v>1</v>
      </c>
      <c r="C55" s="223" t="s">
        <v>277</v>
      </c>
      <c r="D55" s="248" t="s">
        <v>421</v>
      </c>
      <c r="E55" s="220">
        <v>12600529</v>
      </c>
      <c r="F55" s="220">
        <v>14919297</v>
      </c>
      <c r="G55" s="223" t="s">
        <v>462</v>
      </c>
      <c r="H55" s="223" t="s">
        <v>315</v>
      </c>
      <c r="I55" s="223" t="s">
        <v>438</v>
      </c>
    </row>
    <row r="56" spans="1:9" s="225" customFormat="1" ht="12" customHeight="1" x14ac:dyDescent="0.2">
      <c r="A56" s="225">
        <v>2025</v>
      </c>
      <c r="B56" s="223">
        <v>2</v>
      </c>
      <c r="C56" s="223" t="s">
        <v>283</v>
      </c>
      <c r="D56" s="248" t="s">
        <v>422</v>
      </c>
      <c r="E56" s="220">
        <v>10765549.1</v>
      </c>
      <c r="F56" s="220">
        <v>13968046</v>
      </c>
      <c r="G56" s="223" t="s">
        <v>441</v>
      </c>
      <c r="H56" s="223" t="s">
        <v>316</v>
      </c>
      <c r="I56" s="223" t="s">
        <v>438</v>
      </c>
    </row>
    <row r="57" spans="1:9" s="225" customFormat="1" ht="12" customHeight="1" x14ac:dyDescent="0.2">
      <c r="A57" s="225">
        <v>2025</v>
      </c>
      <c r="B57" s="223">
        <v>3</v>
      </c>
      <c r="C57" s="223" t="s">
        <v>284</v>
      </c>
      <c r="D57" s="248" t="s">
        <v>423</v>
      </c>
      <c r="E57" s="220">
        <v>14592858</v>
      </c>
      <c r="F57" s="220">
        <v>10350000</v>
      </c>
      <c r="G57" s="223" t="s">
        <v>441</v>
      </c>
      <c r="H57" s="223" t="s">
        <v>317</v>
      </c>
      <c r="I57" s="223" t="s">
        <v>438</v>
      </c>
    </row>
    <row r="58" spans="1:9" s="225" customFormat="1" ht="12" customHeight="1" x14ac:dyDescent="0.2">
      <c r="A58" s="225">
        <v>2025</v>
      </c>
      <c r="B58" s="223">
        <v>4</v>
      </c>
      <c r="C58" s="223" t="s">
        <v>285</v>
      </c>
      <c r="D58" s="248" t="s">
        <v>424</v>
      </c>
      <c r="E58" s="220">
        <v>27000000</v>
      </c>
      <c r="F58" s="220">
        <v>25830000</v>
      </c>
      <c r="G58" s="223" t="s">
        <v>441</v>
      </c>
      <c r="H58" s="223" t="s">
        <v>317</v>
      </c>
      <c r="I58" s="223" t="s">
        <v>438</v>
      </c>
    </row>
    <row r="59" spans="1:9" s="225" customFormat="1" ht="12" customHeight="1" x14ac:dyDescent="0.2">
      <c r="A59" s="225">
        <v>2025</v>
      </c>
      <c r="B59" s="223">
        <v>5</v>
      </c>
      <c r="C59" s="223" t="s">
        <v>281</v>
      </c>
      <c r="D59" s="248" t="s">
        <v>425</v>
      </c>
      <c r="E59" s="220">
        <v>26136000</v>
      </c>
      <c r="F59" s="220">
        <v>26000160</v>
      </c>
      <c r="G59" s="223" t="s">
        <v>435</v>
      </c>
      <c r="H59" s="223" t="s">
        <v>94</v>
      </c>
      <c r="I59" s="223" t="s">
        <v>438</v>
      </c>
    </row>
    <row r="60" spans="1:9" s="225" customFormat="1" ht="12" customHeight="1" x14ac:dyDescent="0.2">
      <c r="A60" s="225">
        <v>2025</v>
      </c>
      <c r="B60" s="223">
        <v>6</v>
      </c>
      <c r="C60" s="223" t="s">
        <v>318</v>
      </c>
      <c r="D60" s="248" t="s">
        <v>426</v>
      </c>
      <c r="E60" s="220">
        <v>8611025</v>
      </c>
      <c r="F60" s="220">
        <v>4527521</v>
      </c>
      <c r="G60" s="223" t="s">
        <v>462</v>
      </c>
      <c r="H60" s="223" t="s">
        <v>253</v>
      </c>
      <c r="I60" s="223" t="s">
        <v>438</v>
      </c>
    </row>
    <row r="61" spans="1:9" s="225" customFormat="1" ht="12" customHeight="1" x14ac:dyDescent="0.2">
      <c r="A61" s="225">
        <v>2025</v>
      </c>
      <c r="B61" s="223">
        <v>7</v>
      </c>
      <c r="C61" s="223" t="s">
        <v>321</v>
      </c>
      <c r="D61" s="248" t="s">
        <v>427</v>
      </c>
      <c r="E61" s="220">
        <v>19117875</v>
      </c>
      <c r="F61" s="247"/>
      <c r="G61" s="223" t="s">
        <v>466</v>
      </c>
      <c r="H61" s="223" t="s">
        <v>303</v>
      </c>
      <c r="I61" s="223" t="s">
        <v>437</v>
      </c>
    </row>
    <row r="62" spans="1:9" s="225" customFormat="1" ht="12" customHeight="1" x14ac:dyDescent="0.2">
      <c r="A62" s="225">
        <v>2025</v>
      </c>
      <c r="B62" s="223">
        <v>8</v>
      </c>
      <c r="C62" s="223" t="s">
        <v>323</v>
      </c>
      <c r="D62" s="248" t="s">
        <v>428</v>
      </c>
      <c r="E62" s="220">
        <v>25000000</v>
      </c>
      <c r="F62" s="220">
        <v>32290000</v>
      </c>
      <c r="G62" s="223" t="s">
        <v>466</v>
      </c>
      <c r="H62" s="223" t="s">
        <v>378</v>
      </c>
      <c r="I62" s="223" t="s">
        <v>438</v>
      </c>
    </row>
    <row r="63" spans="1:9" s="225" customFormat="1" ht="12" customHeight="1" x14ac:dyDescent="0.2">
      <c r="A63" s="225">
        <v>2025</v>
      </c>
      <c r="B63" s="223">
        <v>9</v>
      </c>
      <c r="C63" s="223" t="s">
        <v>324</v>
      </c>
      <c r="D63" s="248" t="s">
        <v>429</v>
      </c>
      <c r="E63" s="220">
        <v>9390380</v>
      </c>
      <c r="F63" s="220">
        <v>9317360</v>
      </c>
      <c r="G63" s="223" t="s">
        <v>440</v>
      </c>
      <c r="H63" s="223" t="s">
        <v>379</v>
      </c>
      <c r="I63" s="223" t="s">
        <v>438</v>
      </c>
    </row>
    <row r="64" spans="1:9" s="225" customFormat="1" ht="12" customHeight="1" x14ac:dyDescent="0.2">
      <c r="A64" s="225">
        <v>2025</v>
      </c>
      <c r="B64" s="223">
        <v>10</v>
      </c>
      <c r="C64" s="223" t="s">
        <v>339</v>
      </c>
      <c r="D64" s="248" t="s">
        <v>467</v>
      </c>
      <c r="E64" s="220">
        <v>20463300</v>
      </c>
      <c r="F64" s="220">
        <v>15343500</v>
      </c>
      <c r="G64" s="223" t="s">
        <v>441</v>
      </c>
      <c r="H64" s="223" t="s">
        <v>192</v>
      </c>
      <c r="I64" s="223" t="s">
        <v>438</v>
      </c>
    </row>
    <row r="65" spans="1:9" s="225" customFormat="1" ht="12" customHeight="1" x14ac:dyDescent="0.2">
      <c r="A65" s="225">
        <v>2025</v>
      </c>
      <c r="B65" s="223">
        <v>11</v>
      </c>
      <c r="C65" s="223" t="s">
        <v>340</v>
      </c>
      <c r="D65" s="248" t="s">
        <v>430</v>
      </c>
      <c r="E65" s="220">
        <v>14471900</v>
      </c>
      <c r="F65" s="247"/>
      <c r="G65" s="223" t="s">
        <v>440</v>
      </c>
      <c r="H65" s="223"/>
      <c r="I65" s="223" t="s">
        <v>437</v>
      </c>
    </row>
    <row r="66" spans="1:9" s="225" customFormat="1" ht="12" customHeight="1" x14ac:dyDescent="0.2">
      <c r="A66" s="225">
        <v>2025</v>
      </c>
      <c r="B66" s="223">
        <v>12</v>
      </c>
      <c r="C66" s="223" t="s">
        <v>381</v>
      </c>
      <c r="D66" s="248" t="s">
        <v>468</v>
      </c>
      <c r="E66" s="220">
        <v>30000000</v>
      </c>
      <c r="F66" s="247"/>
      <c r="G66" s="223" t="s">
        <v>435</v>
      </c>
      <c r="H66" s="223"/>
      <c r="I66" s="223" t="s">
        <v>437</v>
      </c>
    </row>
    <row r="67" spans="1:9" s="225" customFormat="1" ht="12" customHeight="1" x14ac:dyDescent="0.2">
      <c r="A67" s="225">
        <v>2025</v>
      </c>
      <c r="B67" s="223">
        <v>13</v>
      </c>
      <c r="C67" s="223" t="s">
        <v>382</v>
      </c>
      <c r="D67" s="248" t="s">
        <v>383</v>
      </c>
      <c r="E67" s="220">
        <v>23529000</v>
      </c>
      <c r="F67" s="247"/>
      <c r="G67" s="223" t="s">
        <v>441</v>
      </c>
      <c r="H67" s="223"/>
      <c r="I67" s="223" t="s">
        <v>437</v>
      </c>
    </row>
  </sheetData>
  <pageMargins left="0.70866141732283472" right="0.70866141732283472" top="0.35433070866141736" bottom="0.35433070866141736" header="0.31496062992125984" footer="0.31496062992125984"/>
  <pageSetup paperSize="9" scale="6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2024</vt:lpstr>
      <vt:lpstr>2025</vt:lpstr>
      <vt:lpstr>2025 modernizacion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Belen Jaramillo</dc:creator>
  <cp:lastModifiedBy>Erika Brandenburg</cp:lastModifiedBy>
  <cp:lastPrinted>2025-07-17T16:24:03Z</cp:lastPrinted>
  <dcterms:created xsi:type="dcterms:W3CDTF">2025-01-23T13:06:07Z</dcterms:created>
  <dcterms:modified xsi:type="dcterms:W3CDTF">2025-07-17T16:25:26Z</dcterms:modified>
</cp:coreProperties>
</file>